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0950" windowHeight="11820"/>
  </bookViews>
  <sheets>
    <sheet name="Лист1" sheetId="1" r:id="rId1"/>
  </sheets>
  <definedNames>
    <definedName name="_GoBack" localSheetId="0">Лист1!$A$74</definedName>
  </definedNames>
  <calcPr calcId="162913"/>
</workbook>
</file>

<file path=xl/calcChain.xml><?xml version="1.0" encoding="utf-8"?>
<calcChain xmlns="http://schemas.openxmlformats.org/spreadsheetml/2006/main">
  <c r="I60" i="1" l="1"/>
  <c r="G60" i="1"/>
  <c r="G83" i="1" l="1"/>
  <c r="I99" i="1" l="1"/>
  <c r="I98" i="1"/>
  <c r="G98" i="1"/>
  <c r="H96" i="1"/>
  <c r="G96" i="1"/>
  <c r="I95" i="1"/>
  <c r="I94" i="1" s="1"/>
  <c r="I86" i="1" s="1"/>
  <c r="G94" i="1"/>
  <c r="H93" i="1"/>
  <c r="H92" i="1" s="1"/>
  <c r="G92" i="1"/>
  <c r="H91" i="1"/>
  <c r="H90" i="1" s="1"/>
  <c r="G90" i="1"/>
  <c r="H89" i="1"/>
  <c r="G88" i="1"/>
  <c r="H88" i="1" s="1"/>
  <c r="H85" i="1"/>
  <c r="H84" i="1"/>
  <c r="H83" i="1" s="1"/>
  <c r="G82" i="1"/>
  <c r="G81" i="1" s="1"/>
  <c r="G80" i="1" s="1"/>
  <c r="H77" i="1"/>
  <c r="H76" i="1" s="1"/>
  <c r="H75" i="1" s="1"/>
  <c r="H74" i="1" s="1"/>
  <c r="G76" i="1"/>
  <c r="G75" i="1" s="1"/>
  <c r="G74" i="1" s="1"/>
  <c r="H73" i="1"/>
  <c r="H72" i="1" s="1"/>
  <c r="H71" i="1" s="1"/>
  <c r="H70" i="1" s="1"/>
  <c r="G72" i="1"/>
  <c r="G71" i="1" s="1"/>
  <c r="G70" i="1" s="1"/>
  <c r="H66" i="1"/>
  <c r="H65" i="1" s="1"/>
  <c r="H64" i="1" s="1"/>
  <c r="H63" i="1" s="1"/>
  <c r="H62" i="1" s="1"/>
  <c r="G66" i="1"/>
  <c r="G65" i="1" s="1"/>
  <c r="G64" i="1" s="1"/>
  <c r="G63" i="1" s="1"/>
  <c r="G62" i="1" s="1"/>
  <c r="G59" i="1"/>
  <c r="G58" i="1" s="1"/>
  <c r="G57" i="1" s="1"/>
  <c r="G56" i="1" s="1"/>
  <c r="I59" i="1"/>
  <c r="I58" i="1" s="1"/>
  <c r="I57" i="1" s="1"/>
  <c r="I56" i="1" s="1"/>
  <c r="H55" i="1"/>
  <c r="H54" i="1" s="1"/>
  <c r="G54" i="1"/>
  <c r="H53" i="1"/>
  <c r="H52" i="1"/>
  <c r="G51" i="1"/>
  <c r="H50" i="1"/>
  <c r="H49" i="1"/>
  <c r="G49" i="1"/>
  <c r="H46" i="1"/>
  <c r="H45" i="1" s="1"/>
  <c r="H44" i="1" s="1"/>
  <c r="H43" i="1" s="1"/>
  <c r="G45" i="1"/>
  <c r="G44" i="1" s="1"/>
  <c r="G43" i="1" s="1"/>
  <c r="H40" i="1"/>
  <c r="H39" i="1" s="1"/>
  <c r="H38" i="1" s="1"/>
  <c r="H37" i="1" s="1"/>
  <c r="G40" i="1"/>
  <c r="G39" i="1" s="1"/>
  <c r="G38" i="1" s="1"/>
  <c r="G37" i="1" s="1"/>
  <c r="H36" i="1"/>
  <c r="H35" i="1"/>
  <c r="H34" i="1" s="1"/>
  <c r="H33" i="1" s="1"/>
  <c r="G35" i="1"/>
  <c r="G34" i="1" s="1"/>
  <c r="G33" i="1" s="1"/>
  <c r="H32" i="1"/>
  <c r="H31" i="1" s="1"/>
  <c r="H30" i="1" s="1"/>
  <c r="H29" i="1" s="1"/>
  <c r="H28" i="1" s="1"/>
  <c r="G31" i="1"/>
  <c r="G30" i="1" s="1"/>
  <c r="G29" i="1" s="1"/>
  <c r="G28" i="1" s="1"/>
  <c r="H27" i="1"/>
  <c r="H26" i="1"/>
  <c r="H25" i="1" s="1"/>
  <c r="H24" i="1" s="1"/>
  <c r="H23" i="1" s="1"/>
  <c r="H22" i="1" s="1"/>
  <c r="G25" i="1"/>
  <c r="G24" i="1" s="1"/>
  <c r="G23" i="1" s="1"/>
  <c r="G22" i="1" s="1"/>
  <c r="H21" i="1"/>
  <c r="H20" i="1" s="1"/>
  <c r="H19" i="1" s="1"/>
  <c r="H18" i="1" s="1"/>
  <c r="H17" i="1" s="1"/>
  <c r="G20" i="1"/>
  <c r="G19" i="1" s="1"/>
  <c r="G18" i="1" s="1"/>
  <c r="G17" i="1" s="1"/>
  <c r="H16" i="1"/>
  <c r="H15" i="1"/>
  <c r="H14" i="1" s="1"/>
  <c r="H13" i="1" s="1"/>
  <c r="H12" i="1" s="1"/>
  <c r="G15" i="1"/>
  <c r="G14" i="1" s="1"/>
  <c r="G13" i="1" s="1"/>
  <c r="G12" i="1" s="1"/>
  <c r="G69" i="1" l="1"/>
  <c r="H69" i="1" s="1"/>
  <c r="I10" i="1"/>
  <c r="H51" i="1"/>
  <c r="H48" i="1" s="1"/>
  <c r="H47" i="1" s="1"/>
  <c r="I79" i="1"/>
  <c r="I78" i="1" s="1"/>
  <c r="I87" i="1"/>
  <c r="H86" i="1"/>
  <c r="H87" i="1" s="1"/>
  <c r="H82" i="1"/>
  <c r="H81" i="1" s="1"/>
  <c r="H80" i="1" s="1"/>
  <c r="G48" i="1"/>
  <c r="G47" i="1" s="1"/>
  <c r="G42" i="1"/>
  <c r="H42" i="1" s="1"/>
  <c r="H11" i="1" s="1"/>
  <c r="G68" i="1"/>
  <c r="H68" i="1" s="1"/>
  <c r="I100" i="1"/>
  <c r="G86" i="1"/>
  <c r="G79" i="1" l="1"/>
  <c r="G78" i="1" s="1"/>
  <c r="G100" i="1" s="1"/>
  <c r="G87" i="1"/>
  <c r="H79" i="1"/>
  <c r="H78" i="1" s="1"/>
  <c r="H100" i="1" s="1"/>
  <c r="G11" i="1"/>
  <c r="G10" i="1" l="1"/>
  <c r="H10" i="1"/>
</calcChain>
</file>

<file path=xl/sharedStrings.xml><?xml version="1.0" encoding="utf-8"?>
<sst xmlns="http://schemas.openxmlformats.org/spreadsheetml/2006/main" count="398" uniqueCount="103">
  <si>
    <t>Наименование</t>
  </si>
  <si>
    <t>Ведомство</t>
  </si>
  <si>
    <t>Раздел</t>
  </si>
  <si>
    <t>Подраздел</t>
  </si>
  <si>
    <t>Целевая статья</t>
  </si>
  <si>
    <t>Вид расхода</t>
  </si>
  <si>
    <t xml:space="preserve">Сумма </t>
  </si>
  <si>
    <t>Средств всего</t>
  </si>
  <si>
    <t>в т.ч.</t>
  </si>
  <si>
    <t>Местного бюджета</t>
  </si>
  <si>
    <t>Средств субвенций</t>
  </si>
  <si>
    <t>Администрация Прохорского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</si>
  <si>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</si>
  <si>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</si>
  <si>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</si>
  <si>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</si>
  <si>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</si>
  <si>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</si>
  <si>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</si>
  <si>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</si>
  <si>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</si>
  <si>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</si>
  <si>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</si>
  <si>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</si>
  <si>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</si>
  <si>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</si>
  <si>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</si>
  <si>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</si>
  <si>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</si>
  <si>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</si>
  <si>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</si>
  <si>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</si>
  <si>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</si>
  <si>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</si>
  <si>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</si>
  <si>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</si>
  <si>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</si>
  <si>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</si>
  <si>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</si>
  <si>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</si>
  <si>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</si>
  <si>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</si>
  <si>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</si>
  <si>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</si>
  <si>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</si>
  <si>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</si>
  <si>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</si>
  <si>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</si>
  <si>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Мероприятия по уличному освещению</t>
  </si>
  <si>
    <t>Прочие мероприятия по благоустройству</t>
  </si>
  <si>
    <t>Культура, кинематография</t>
  </si>
  <si>
    <t>Культура</t>
  </si>
  <si>
    <t>01</t>
  </si>
  <si>
    <t>00</t>
  </si>
  <si>
    <t>0000000000</t>
  </si>
  <si>
    <t>000</t>
  </si>
  <si>
    <t>200</t>
  </si>
  <si>
    <t>02</t>
  </si>
  <si>
    <t>08</t>
  </si>
  <si>
    <t>05</t>
  </si>
  <si>
    <t>03</t>
  </si>
  <si>
    <t>09</t>
  </si>
  <si>
    <t>04</t>
  </si>
  <si>
    <t>06</t>
  </si>
  <si>
    <t>9900000000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</si>
  <si>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</si>
  <si>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9999921020</t>
  </si>
  <si>
    <t>0200100000</t>
  </si>
  <si>
    <t>0200120010</t>
  </si>
  <si>
    <t>0500000000</t>
  </si>
  <si>
    <t>0500100000</t>
  </si>
  <si>
    <t>0500170010</t>
  </si>
  <si>
    <t>0300000000</t>
  </si>
  <si>
    <t>0300100000</t>
  </si>
  <si>
    <t>0300140010</t>
  </si>
  <si>
    <t>0200000000</t>
  </si>
  <si>
    <t>Распределение бюджетных ассигнований в ведомственной структуре расходов бюджета на 2020 год</t>
  </si>
  <si>
    <t>Обеспечение проведения выборов и референдумов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</si>
  <si>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</si>
  <si>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</si>
  <si>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</si>
  <si>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Основное мероприятие: «Обеспечение развития и укрепления материально-технической базы домов культуры Прохорского сельского поселения»</t>
  </si>
  <si>
    <t>Основное мероприятие: «Строительство, реконструкция, ремонт объектов культуры Прохорского сельского поселения»</t>
  </si>
  <si>
    <t>07</t>
  </si>
  <si>
    <t>9990000000</t>
  </si>
  <si>
    <t>9999921070</t>
  </si>
  <si>
    <t>800</t>
  </si>
  <si>
    <t>9999914400</t>
  </si>
  <si>
    <t>100</t>
  </si>
  <si>
    <t>0800000000</t>
  </si>
  <si>
    <t>0800160010</t>
  </si>
  <si>
    <t>0800160020</t>
  </si>
  <si>
    <t>08001R4670</t>
  </si>
  <si>
    <t>0800160040</t>
  </si>
  <si>
    <t>0800192050</t>
  </si>
  <si>
    <t>Основное мероприятие"Обеспечение деятельности муниципальных учреждений культуры"</t>
  </si>
  <si>
    <t>0800100000</t>
  </si>
  <si>
    <t>ИТОГО РАСХОДОВ</t>
  </si>
  <si>
    <t>Расходы на обеспечение деятельности подведомственных учреждений</t>
  </si>
  <si>
    <t>0800160030</t>
  </si>
  <si>
    <t>(руб.)</t>
  </si>
  <si>
    <t>Приложение 7  к решению  муниципального комитета Прохорского сельского поселения</t>
  </si>
  <si>
    <t xml:space="preserve"> от 23.12.2019 №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</si>
</sst>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3" fillId="2" borderId="3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wrapText="1"/>
    </xf>
    <xf numFmtId="4" fontId="10" fillId="2" borderId="1" xfId="0" applyNumberFormat="1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"/>
  <sheetViews>
    <sheetView tabSelected="1" view="pageBreakPreview" zoomScale="60" zoomScaleNormal="100" workbookViewId="0">
      <selection activeCell="F3" sqref="F3"/>
    </sheetView>
  </sheetViews>
  <sheetFormatPr defaultRowHeight="15" x14ac:dyDescent="0.25"/>
  <cols>
    <col min="1" max="1" width="49.42578125" style="16" customWidth="1"/>
    <col min="2" max="2" width="6.42578125" style="17" customWidth="1"/>
    <col min="3" max="4" width="3.85546875" style="18" customWidth="1"/>
    <col min="5" max="5" width="10.140625" style="18" bestFit="1" customWidth="1"/>
    <col min="6" max="6" width="8.7109375" style="18" customWidth="1"/>
    <col min="7" max="7" width="15" style="19" customWidth="1"/>
    <col min="8" max="8" width="14" style="19" customWidth="1"/>
    <col min="9" max="9" width="14.42578125" style="19" customWidth="1"/>
    <col min="10" max="16384" width="9.140625" style="16"/>
  </cols>
  <sheetData>
    <row r="2" spans="1:9" ht="69" customHeight="1" x14ac:dyDescent="0.25">
      <c r="A2" s="1"/>
      <c r="F2" s="56" t="s">
        <v>101</v>
      </c>
      <c r="G2" s="56"/>
      <c r="H2" s="56"/>
      <c r="I2" s="56"/>
    </row>
    <row r="3" spans="1:9" ht="17.25" customHeight="1" x14ac:dyDescent="0.25">
      <c r="A3" s="1"/>
      <c r="F3" s="35"/>
      <c r="G3" s="35"/>
      <c r="H3" s="61" t="s">
        <v>102</v>
      </c>
      <c r="I3" s="61"/>
    </row>
    <row r="4" spans="1:9" ht="26.25" customHeight="1" x14ac:dyDescent="0.25">
      <c r="A4" s="57" t="s">
        <v>76</v>
      </c>
      <c r="B4" s="57"/>
      <c r="C4" s="57"/>
      <c r="D4" s="57"/>
      <c r="E4" s="57"/>
      <c r="F4" s="57"/>
      <c r="G4" s="57"/>
      <c r="H4" s="57"/>
      <c r="I4" s="57"/>
    </row>
    <row r="5" spans="1:9" ht="14.25" customHeight="1" x14ac:dyDescent="0.25"/>
    <row r="6" spans="1:9" ht="15.75" x14ac:dyDescent="0.25">
      <c r="A6" s="1"/>
      <c r="I6" s="2" t="s">
        <v>100</v>
      </c>
    </row>
    <row r="7" spans="1:9" ht="21.75" customHeight="1" x14ac:dyDescent="0.25">
      <c r="A7" s="59" t="s">
        <v>0</v>
      </c>
      <c r="B7" s="59" t="s">
        <v>1</v>
      </c>
      <c r="C7" s="60" t="s">
        <v>2</v>
      </c>
      <c r="D7" s="60" t="s">
        <v>3</v>
      </c>
      <c r="E7" s="60" t="s">
        <v>4</v>
      </c>
      <c r="F7" s="60" t="s">
        <v>5</v>
      </c>
      <c r="G7" s="58" t="s">
        <v>6</v>
      </c>
      <c r="H7" s="58"/>
      <c r="I7" s="58"/>
    </row>
    <row r="8" spans="1:9" ht="20.25" customHeight="1" x14ac:dyDescent="0.25">
      <c r="A8" s="59"/>
      <c r="B8" s="59"/>
      <c r="C8" s="60"/>
      <c r="D8" s="60"/>
      <c r="E8" s="60"/>
      <c r="F8" s="60"/>
      <c r="G8" s="58" t="s">
        <v>7</v>
      </c>
      <c r="H8" s="58" t="s">
        <v>8</v>
      </c>
      <c r="I8" s="58"/>
    </row>
    <row r="9" spans="1:9" ht="24" customHeight="1" x14ac:dyDescent="0.25">
      <c r="A9" s="59"/>
      <c r="B9" s="59"/>
      <c r="C9" s="60"/>
      <c r="D9" s="60"/>
      <c r="E9" s="60"/>
      <c r="F9" s="60"/>
      <c r="G9" s="58"/>
      <c r="H9" s="11" t="s">
        <v>9</v>
      </c>
      <c r="I9" s="11" t="s">
        <v>10</v>
      </c>
    </row>
    <row r="10" spans="1:9" ht="21.75" customHeight="1" x14ac:dyDescent="0.25">
      <c r="A10" s="4" t="s">
        <v>11</v>
      </c>
      <c r="B10" s="3">
        <v>976</v>
      </c>
      <c r="C10" s="8" t="s">
        <v>53</v>
      </c>
      <c r="D10" s="8" t="s">
        <v>53</v>
      </c>
      <c r="E10" s="8" t="s">
        <v>54</v>
      </c>
      <c r="F10" s="8" t="s">
        <v>55</v>
      </c>
      <c r="G10" s="11">
        <f>G11+G56+G62+G68+G78</f>
        <v>16434960.23</v>
      </c>
      <c r="H10" s="22">
        <f>H11+H56+H62+H68+H78</f>
        <v>7623735.8300000001</v>
      </c>
      <c r="I10" s="14">
        <f>I12+I17+I22+I29+I34+I55+I56+I67+I78</f>
        <v>8811224.4000000004</v>
      </c>
    </row>
    <row r="11" spans="1:9" s="20" customFormat="1" ht="18" customHeight="1" x14ac:dyDescent="0.2">
      <c r="A11" s="4" t="s">
        <v>12</v>
      </c>
      <c r="B11" s="15">
        <v>976</v>
      </c>
      <c r="C11" s="24" t="s">
        <v>52</v>
      </c>
      <c r="D11" s="24" t="s">
        <v>53</v>
      </c>
      <c r="E11" s="24" t="s">
        <v>54</v>
      </c>
      <c r="F11" s="24" t="s">
        <v>55</v>
      </c>
      <c r="G11" s="36">
        <f>G12+G17+G22+G28+G33+G37+G42</f>
        <v>4259247.6899999995</v>
      </c>
      <c r="H11" s="36">
        <f>H12+H17+H22+H28+H33+H37+H42</f>
        <v>4259247.6899999995</v>
      </c>
      <c r="I11" s="36"/>
    </row>
    <row r="12" spans="1:9" s="20" customFormat="1" ht="39" customHeight="1" x14ac:dyDescent="0.2">
      <c r="A12" s="4" t="s">
        <v>13</v>
      </c>
      <c r="B12" s="15">
        <v>976</v>
      </c>
      <c r="C12" s="12" t="s">
        <v>52</v>
      </c>
      <c r="D12" s="12" t="s">
        <v>57</v>
      </c>
      <c r="E12" s="24" t="s">
        <v>54</v>
      </c>
      <c r="F12" s="12" t="s">
        <v>55</v>
      </c>
      <c r="G12" s="37">
        <f t="shared" ref="G12:H15" si="0">G13</f>
        <v>895724.44</v>
      </c>
      <c r="H12" s="37">
        <f t="shared" si="0"/>
        <v>895724.44</v>
      </c>
      <c r="I12" s="37"/>
    </row>
    <row r="13" spans="1:9" s="20" customFormat="1" ht="35.25" customHeight="1" x14ac:dyDescent="0.2">
      <c r="A13" s="6" t="s">
        <v>14</v>
      </c>
      <c r="B13" s="5">
        <v>976</v>
      </c>
      <c r="C13" s="13" t="s">
        <v>52</v>
      </c>
      <c r="D13" s="13" t="s">
        <v>57</v>
      </c>
      <c r="E13" s="13">
        <v>9900000000</v>
      </c>
      <c r="F13" s="13" t="s">
        <v>55</v>
      </c>
      <c r="G13" s="38">
        <f t="shared" si="0"/>
        <v>895724.44</v>
      </c>
      <c r="H13" s="38">
        <f t="shared" si="0"/>
        <v>895724.44</v>
      </c>
      <c r="I13" s="38"/>
    </row>
    <row r="14" spans="1:9" s="20" customFormat="1" ht="32.25" customHeight="1" x14ac:dyDescent="0.2">
      <c r="A14" s="6" t="s">
        <v>15</v>
      </c>
      <c r="B14" s="5">
        <v>976</v>
      </c>
      <c r="C14" s="13" t="s">
        <v>52</v>
      </c>
      <c r="D14" s="13" t="s">
        <v>57</v>
      </c>
      <c r="E14" s="13">
        <v>9990000000</v>
      </c>
      <c r="F14" s="13" t="s">
        <v>55</v>
      </c>
      <c r="G14" s="38">
        <f t="shared" si="0"/>
        <v>895724.44</v>
      </c>
      <c r="H14" s="38">
        <f t="shared" si="0"/>
        <v>895724.44</v>
      </c>
      <c r="I14" s="38"/>
    </row>
    <row r="15" spans="1:9" s="20" customFormat="1" ht="23.25" customHeight="1" x14ac:dyDescent="0.2">
      <c r="A15" s="6" t="s">
        <v>16</v>
      </c>
      <c r="B15" s="5">
        <v>976</v>
      </c>
      <c r="C15" s="9" t="s">
        <v>52</v>
      </c>
      <c r="D15" s="9" t="s">
        <v>57</v>
      </c>
      <c r="E15" s="9" t="s">
        <v>66</v>
      </c>
      <c r="F15" s="9" t="s">
        <v>55</v>
      </c>
      <c r="G15" s="39">
        <f t="shared" si="0"/>
        <v>895724.44</v>
      </c>
      <c r="H15" s="39">
        <f t="shared" si="0"/>
        <v>895724.44</v>
      </c>
      <c r="I15" s="39"/>
    </row>
    <row r="16" spans="1:9" s="20" customFormat="1" ht="55.5" customHeight="1" x14ac:dyDescent="0.2">
      <c r="A16" s="6" t="s">
        <v>17</v>
      </c>
      <c r="B16" s="5">
        <v>976</v>
      </c>
      <c r="C16" s="9" t="s">
        <v>52</v>
      </c>
      <c r="D16" s="9" t="s">
        <v>57</v>
      </c>
      <c r="E16" s="9">
        <v>9999921020</v>
      </c>
      <c r="F16" s="9">
        <v>100</v>
      </c>
      <c r="G16" s="39">
        <v>895724.44</v>
      </c>
      <c r="H16" s="39">
        <f>G16</f>
        <v>895724.44</v>
      </c>
      <c r="I16" s="39"/>
    </row>
    <row r="17" spans="1:9" s="20" customFormat="1" ht="37.5" customHeight="1" x14ac:dyDescent="0.2">
      <c r="A17" s="4" t="s">
        <v>18</v>
      </c>
      <c r="B17" s="15">
        <v>976</v>
      </c>
      <c r="C17" s="24" t="s">
        <v>52</v>
      </c>
      <c r="D17" s="24" t="s">
        <v>60</v>
      </c>
      <c r="E17" s="24" t="s">
        <v>54</v>
      </c>
      <c r="F17" s="24" t="s">
        <v>55</v>
      </c>
      <c r="G17" s="36">
        <f t="shared" ref="G17:H20" si="1">G18</f>
        <v>100000</v>
      </c>
      <c r="H17" s="36">
        <f t="shared" si="1"/>
        <v>100000</v>
      </c>
      <c r="I17" s="36"/>
    </row>
    <row r="18" spans="1:9" s="20" customFormat="1" ht="26.25" customHeight="1" x14ac:dyDescent="0.2">
      <c r="A18" s="6" t="s">
        <v>14</v>
      </c>
      <c r="B18" s="5">
        <v>976</v>
      </c>
      <c r="C18" s="13" t="s">
        <v>52</v>
      </c>
      <c r="D18" s="13" t="s">
        <v>60</v>
      </c>
      <c r="E18" s="13">
        <v>9900000000</v>
      </c>
      <c r="F18" s="13" t="s">
        <v>55</v>
      </c>
      <c r="G18" s="38">
        <f t="shared" si="1"/>
        <v>100000</v>
      </c>
      <c r="H18" s="38">
        <f t="shared" si="1"/>
        <v>100000</v>
      </c>
      <c r="I18" s="38"/>
    </row>
    <row r="19" spans="1:9" s="20" customFormat="1" ht="26.25" customHeight="1" x14ac:dyDescent="0.2">
      <c r="A19" s="6" t="s">
        <v>15</v>
      </c>
      <c r="B19" s="5">
        <v>976</v>
      </c>
      <c r="C19" s="9" t="s">
        <v>52</v>
      </c>
      <c r="D19" s="9" t="s">
        <v>60</v>
      </c>
      <c r="E19" s="9">
        <v>9990000000</v>
      </c>
      <c r="F19" s="9" t="s">
        <v>55</v>
      </c>
      <c r="G19" s="39">
        <f t="shared" si="1"/>
        <v>100000</v>
      </c>
      <c r="H19" s="39">
        <f t="shared" si="1"/>
        <v>100000</v>
      </c>
      <c r="I19" s="39"/>
    </row>
    <row r="20" spans="1:9" s="20" customFormat="1" ht="29.25" customHeight="1" x14ac:dyDescent="0.2">
      <c r="A20" s="6" t="s">
        <v>19</v>
      </c>
      <c r="B20" s="5">
        <v>976</v>
      </c>
      <c r="C20" s="9" t="s">
        <v>52</v>
      </c>
      <c r="D20" s="9" t="s">
        <v>60</v>
      </c>
      <c r="E20" s="9">
        <v>9999921030</v>
      </c>
      <c r="F20" s="9" t="s">
        <v>55</v>
      </c>
      <c r="G20" s="39">
        <f t="shared" si="1"/>
        <v>100000</v>
      </c>
      <c r="H20" s="39">
        <f t="shared" si="1"/>
        <v>100000</v>
      </c>
      <c r="I20" s="39"/>
    </row>
    <row r="21" spans="1:9" s="20" customFormat="1" ht="58.5" customHeight="1" x14ac:dyDescent="0.2">
      <c r="A21" s="6" t="s">
        <v>17</v>
      </c>
      <c r="B21" s="5">
        <v>976</v>
      </c>
      <c r="C21" s="9" t="s">
        <v>52</v>
      </c>
      <c r="D21" s="9" t="s">
        <v>57</v>
      </c>
      <c r="E21" s="9">
        <v>9999921030</v>
      </c>
      <c r="F21" s="9">
        <v>100</v>
      </c>
      <c r="G21" s="39">
        <v>100000</v>
      </c>
      <c r="H21" s="39">
        <f>G21</f>
        <v>100000</v>
      </c>
      <c r="I21" s="39"/>
    </row>
    <row r="22" spans="1:9" s="20" customFormat="1" ht="46.5" customHeight="1" x14ac:dyDescent="0.2">
      <c r="A22" s="4" t="s">
        <v>20</v>
      </c>
      <c r="B22" s="15">
        <v>976</v>
      </c>
      <c r="C22" s="24" t="s">
        <v>52</v>
      </c>
      <c r="D22" s="24" t="s">
        <v>62</v>
      </c>
      <c r="E22" s="24" t="s">
        <v>54</v>
      </c>
      <c r="F22" s="24" t="s">
        <v>55</v>
      </c>
      <c r="G22" s="36">
        <f t="shared" ref="G22:H24" si="2">G23</f>
        <v>2688607.81</v>
      </c>
      <c r="H22" s="36">
        <f t="shared" si="2"/>
        <v>2688607.81</v>
      </c>
      <c r="I22" s="36"/>
    </row>
    <row r="23" spans="1:9" s="20" customFormat="1" ht="31.5" customHeight="1" x14ac:dyDescent="0.2">
      <c r="A23" s="6" t="s">
        <v>14</v>
      </c>
      <c r="B23" s="5">
        <v>976</v>
      </c>
      <c r="C23" s="13" t="s">
        <v>52</v>
      </c>
      <c r="D23" s="13" t="s">
        <v>62</v>
      </c>
      <c r="E23" s="13">
        <v>9900000000</v>
      </c>
      <c r="F23" s="13" t="s">
        <v>55</v>
      </c>
      <c r="G23" s="38">
        <f t="shared" si="2"/>
        <v>2688607.81</v>
      </c>
      <c r="H23" s="38">
        <f t="shared" si="2"/>
        <v>2688607.81</v>
      </c>
      <c r="I23" s="38"/>
    </row>
    <row r="24" spans="1:9" s="20" customFormat="1" ht="26.25" customHeight="1" x14ac:dyDescent="0.2">
      <c r="A24" s="6" t="s">
        <v>15</v>
      </c>
      <c r="B24" s="5">
        <v>976</v>
      </c>
      <c r="C24" s="9" t="s">
        <v>52</v>
      </c>
      <c r="D24" s="9" t="s">
        <v>62</v>
      </c>
      <c r="E24" s="9">
        <v>9990000000</v>
      </c>
      <c r="F24" s="9" t="s">
        <v>55</v>
      </c>
      <c r="G24" s="39">
        <f t="shared" si="2"/>
        <v>2688607.81</v>
      </c>
      <c r="H24" s="39">
        <f t="shared" si="2"/>
        <v>2688607.81</v>
      </c>
      <c r="I24" s="39"/>
    </row>
    <row r="25" spans="1:9" s="20" customFormat="1" ht="30" customHeight="1" x14ac:dyDescent="0.2">
      <c r="A25" s="6" t="s">
        <v>21</v>
      </c>
      <c r="B25" s="5">
        <v>976</v>
      </c>
      <c r="C25" s="9" t="s">
        <v>52</v>
      </c>
      <c r="D25" s="9" t="s">
        <v>62</v>
      </c>
      <c r="E25" s="9">
        <v>9999921040</v>
      </c>
      <c r="F25" s="9" t="s">
        <v>55</v>
      </c>
      <c r="G25" s="39">
        <f>G26+G27</f>
        <v>2688607.81</v>
      </c>
      <c r="H25" s="39">
        <f>H26+H27</f>
        <v>2688607.81</v>
      </c>
      <c r="I25" s="39"/>
    </row>
    <row r="26" spans="1:9" s="20" customFormat="1" ht="50.25" customHeight="1" x14ac:dyDescent="0.2">
      <c r="A26" s="6" t="s">
        <v>17</v>
      </c>
      <c r="B26" s="5">
        <v>976</v>
      </c>
      <c r="C26" s="9" t="s">
        <v>52</v>
      </c>
      <c r="D26" s="9" t="s">
        <v>62</v>
      </c>
      <c r="E26" s="9">
        <v>9999921040</v>
      </c>
      <c r="F26" s="9">
        <v>100</v>
      </c>
      <c r="G26" s="39">
        <v>2513025.61</v>
      </c>
      <c r="H26" s="39">
        <f>G26</f>
        <v>2513025.61</v>
      </c>
      <c r="I26" s="39"/>
    </row>
    <row r="27" spans="1:9" s="20" customFormat="1" ht="26.25" customHeight="1" x14ac:dyDescent="0.2">
      <c r="A27" s="6" t="s">
        <v>22</v>
      </c>
      <c r="B27" s="5">
        <v>976</v>
      </c>
      <c r="C27" s="9" t="s">
        <v>52</v>
      </c>
      <c r="D27" s="9" t="s">
        <v>62</v>
      </c>
      <c r="E27" s="9">
        <v>9999921040</v>
      </c>
      <c r="F27" s="9">
        <v>200</v>
      </c>
      <c r="G27" s="39">
        <v>175582.2</v>
      </c>
      <c r="H27" s="39">
        <f>G27</f>
        <v>175582.2</v>
      </c>
      <c r="I27" s="39"/>
    </row>
    <row r="28" spans="1:9" s="20" customFormat="1" ht="39" customHeight="1" x14ac:dyDescent="0.2">
      <c r="A28" s="4" t="s">
        <v>24</v>
      </c>
      <c r="B28" s="23">
        <v>976</v>
      </c>
      <c r="C28" s="24" t="s">
        <v>52</v>
      </c>
      <c r="D28" s="24" t="s">
        <v>63</v>
      </c>
      <c r="E28" s="24" t="s">
        <v>54</v>
      </c>
      <c r="F28" s="24" t="s">
        <v>55</v>
      </c>
      <c r="G28" s="36">
        <f t="shared" ref="G28:H31" si="3">G29</f>
        <v>157279.88</v>
      </c>
      <c r="H28" s="36">
        <f t="shared" si="3"/>
        <v>157279.88</v>
      </c>
      <c r="I28" s="36"/>
    </row>
    <row r="29" spans="1:9" s="20" customFormat="1" ht="30" customHeight="1" x14ac:dyDescent="0.2">
      <c r="A29" s="6" t="s">
        <v>14</v>
      </c>
      <c r="B29" s="5">
        <v>976</v>
      </c>
      <c r="C29" s="9" t="s">
        <v>52</v>
      </c>
      <c r="D29" s="9" t="s">
        <v>63</v>
      </c>
      <c r="E29" s="9" t="s">
        <v>64</v>
      </c>
      <c r="F29" s="9" t="s">
        <v>55</v>
      </c>
      <c r="G29" s="39">
        <f t="shared" si="3"/>
        <v>157279.88</v>
      </c>
      <c r="H29" s="39">
        <f t="shared" si="3"/>
        <v>157279.88</v>
      </c>
      <c r="I29" s="39"/>
    </row>
    <row r="30" spans="1:9" s="20" customFormat="1" ht="26.25" customHeight="1" x14ac:dyDescent="0.2">
      <c r="A30" s="6" t="s">
        <v>15</v>
      </c>
      <c r="B30" s="5">
        <v>976</v>
      </c>
      <c r="C30" s="9" t="s">
        <v>52</v>
      </c>
      <c r="D30" s="9" t="s">
        <v>63</v>
      </c>
      <c r="E30" s="9">
        <v>9990000000</v>
      </c>
      <c r="F30" s="9" t="s">
        <v>55</v>
      </c>
      <c r="G30" s="39">
        <f t="shared" si="3"/>
        <v>157279.88</v>
      </c>
      <c r="H30" s="39">
        <f t="shared" si="3"/>
        <v>157279.88</v>
      </c>
      <c r="I30" s="39"/>
    </row>
    <row r="31" spans="1:9" s="20" customFormat="1" ht="26.25" customHeight="1" x14ac:dyDescent="0.2">
      <c r="A31" s="6" t="s">
        <v>25</v>
      </c>
      <c r="B31" s="5">
        <v>976</v>
      </c>
      <c r="C31" s="9" t="s">
        <v>52</v>
      </c>
      <c r="D31" s="9" t="s">
        <v>63</v>
      </c>
      <c r="E31" s="9">
        <v>9999940020</v>
      </c>
      <c r="F31" s="9" t="s">
        <v>55</v>
      </c>
      <c r="G31" s="39">
        <f t="shared" si="3"/>
        <v>157279.88</v>
      </c>
      <c r="H31" s="39">
        <f t="shared" si="3"/>
        <v>157279.88</v>
      </c>
      <c r="I31" s="39"/>
    </row>
    <row r="32" spans="1:9" s="20" customFormat="1" ht="20.25" customHeight="1" x14ac:dyDescent="0.2">
      <c r="A32" s="25" t="s">
        <v>26</v>
      </c>
      <c r="B32" s="5">
        <v>976</v>
      </c>
      <c r="C32" s="9" t="s">
        <v>52</v>
      </c>
      <c r="D32" s="9" t="s">
        <v>63</v>
      </c>
      <c r="E32" s="9">
        <v>9999940020</v>
      </c>
      <c r="F32" s="9">
        <v>500</v>
      </c>
      <c r="G32" s="39">
        <v>157279.88</v>
      </c>
      <c r="H32" s="39">
        <f>G32</f>
        <v>157279.88</v>
      </c>
      <c r="I32" s="39"/>
    </row>
    <row r="33" spans="1:9" s="20" customFormat="1" ht="15.75" customHeight="1" x14ac:dyDescent="0.2">
      <c r="A33" s="26" t="s">
        <v>77</v>
      </c>
      <c r="B33" s="15">
        <v>976</v>
      </c>
      <c r="C33" s="29" t="s">
        <v>52</v>
      </c>
      <c r="D33" s="24" t="s">
        <v>83</v>
      </c>
      <c r="E33" s="24" t="s">
        <v>54</v>
      </c>
      <c r="F33" s="24" t="s">
        <v>55</v>
      </c>
      <c r="G33" s="36">
        <f t="shared" ref="G33:H35" si="4">G34</f>
        <v>185000</v>
      </c>
      <c r="H33" s="36">
        <f t="shared" si="4"/>
        <v>185000</v>
      </c>
      <c r="I33" s="36"/>
    </row>
    <row r="34" spans="1:9" s="20" customFormat="1" ht="29.25" customHeight="1" x14ac:dyDescent="0.2">
      <c r="A34" s="6" t="s">
        <v>14</v>
      </c>
      <c r="B34" s="33">
        <v>976</v>
      </c>
      <c r="C34" s="30" t="s">
        <v>52</v>
      </c>
      <c r="D34" s="9" t="s">
        <v>83</v>
      </c>
      <c r="E34" s="9" t="s">
        <v>64</v>
      </c>
      <c r="F34" s="9" t="s">
        <v>55</v>
      </c>
      <c r="G34" s="39">
        <f t="shared" si="4"/>
        <v>185000</v>
      </c>
      <c r="H34" s="39">
        <f t="shared" si="4"/>
        <v>185000</v>
      </c>
      <c r="I34" s="39"/>
    </row>
    <row r="35" spans="1:9" s="20" customFormat="1" ht="26.25" customHeight="1" x14ac:dyDescent="0.2">
      <c r="A35" s="6" t="s">
        <v>15</v>
      </c>
      <c r="B35" s="5">
        <v>976</v>
      </c>
      <c r="C35" s="30" t="s">
        <v>52</v>
      </c>
      <c r="D35" s="9" t="s">
        <v>83</v>
      </c>
      <c r="E35" s="9" t="s">
        <v>84</v>
      </c>
      <c r="F35" s="9" t="s">
        <v>55</v>
      </c>
      <c r="G35" s="39">
        <f t="shared" si="4"/>
        <v>185000</v>
      </c>
      <c r="H35" s="39">
        <f t="shared" si="4"/>
        <v>185000</v>
      </c>
      <c r="I35" s="39"/>
    </row>
    <row r="36" spans="1:9" s="20" customFormat="1" ht="26.25" customHeight="1" x14ac:dyDescent="0.2">
      <c r="A36" s="27" t="s">
        <v>23</v>
      </c>
      <c r="B36" s="5">
        <v>976</v>
      </c>
      <c r="C36" s="30" t="s">
        <v>52</v>
      </c>
      <c r="D36" s="9" t="s">
        <v>83</v>
      </c>
      <c r="E36" s="9" t="s">
        <v>85</v>
      </c>
      <c r="F36" s="9" t="s">
        <v>86</v>
      </c>
      <c r="G36" s="39">
        <v>185000</v>
      </c>
      <c r="H36" s="39">
        <f>G36</f>
        <v>185000</v>
      </c>
      <c r="I36" s="39"/>
    </row>
    <row r="37" spans="1:9" s="20" customFormat="1" ht="18.75" customHeight="1" x14ac:dyDescent="0.2">
      <c r="A37" s="4" t="s">
        <v>27</v>
      </c>
      <c r="B37" s="15">
        <v>976</v>
      </c>
      <c r="C37" s="24" t="s">
        <v>52</v>
      </c>
      <c r="D37" s="24">
        <v>11</v>
      </c>
      <c r="E37" s="24" t="s">
        <v>54</v>
      </c>
      <c r="F37" s="24" t="s">
        <v>55</v>
      </c>
      <c r="G37" s="36">
        <f t="shared" ref="G37:H40" si="5">G38</f>
        <v>10000</v>
      </c>
      <c r="H37" s="36">
        <f t="shared" si="5"/>
        <v>10000</v>
      </c>
      <c r="I37" s="36"/>
    </row>
    <row r="38" spans="1:9" s="20" customFormat="1" ht="30" customHeight="1" x14ac:dyDescent="0.2">
      <c r="A38" s="6" t="s">
        <v>14</v>
      </c>
      <c r="B38" s="5">
        <v>976</v>
      </c>
      <c r="C38" s="9" t="s">
        <v>52</v>
      </c>
      <c r="D38" s="9">
        <v>11</v>
      </c>
      <c r="E38" s="9">
        <v>9900000000</v>
      </c>
      <c r="F38" s="9" t="s">
        <v>55</v>
      </c>
      <c r="G38" s="39">
        <f t="shared" si="5"/>
        <v>10000</v>
      </c>
      <c r="H38" s="39">
        <f t="shared" si="5"/>
        <v>10000</v>
      </c>
      <c r="I38" s="39"/>
    </row>
    <row r="39" spans="1:9" s="20" customFormat="1" ht="29.25" customHeight="1" x14ac:dyDescent="0.2">
      <c r="A39" s="6" t="s">
        <v>15</v>
      </c>
      <c r="B39" s="5">
        <v>976</v>
      </c>
      <c r="C39" s="9" t="s">
        <v>52</v>
      </c>
      <c r="D39" s="9">
        <v>11</v>
      </c>
      <c r="E39" s="9">
        <v>9990000000</v>
      </c>
      <c r="F39" s="9" t="s">
        <v>55</v>
      </c>
      <c r="G39" s="39">
        <f t="shared" si="5"/>
        <v>10000</v>
      </c>
      <c r="H39" s="39">
        <f t="shared" si="5"/>
        <v>10000</v>
      </c>
      <c r="I39" s="39"/>
    </row>
    <row r="40" spans="1:9" s="20" customFormat="1" ht="24" customHeight="1" x14ac:dyDescent="0.2">
      <c r="A40" s="6" t="s">
        <v>28</v>
      </c>
      <c r="B40" s="5">
        <v>976</v>
      </c>
      <c r="C40" s="9" t="s">
        <v>52</v>
      </c>
      <c r="D40" s="9">
        <v>11</v>
      </c>
      <c r="E40" s="9">
        <v>9999921110</v>
      </c>
      <c r="F40" s="9" t="s">
        <v>55</v>
      </c>
      <c r="G40" s="39">
        <f t="shared" si="5"/>
        <v>10000</v>
      </c>
      <c r="H40" s="39">
        <f t="shared" si="5"/>
        <v>10000</v>
      </c>
      <c r="I40" s="39"/>
    </row>
    <row r="41" spans="1:9" s="20" customFormat="1" ht="18" customHeight="1" x14ac:dyDescent="0.2">
      <c r="A41" s="6" t="s">
        <v>23</v>
      </c>
      <c r="B41" s="5">
        <v>976</v>
      </c>
      <c r="C41" s="9" t="s">
        <v>52</v>
      </c>
      <c r="D41" s="9">
        <v>11</v>
      </c>
      <c r="E41" s="9">
        <v>9999921110</v>
      </c>
      <c r="F41" s="9">
        <v>800</v>
      </c>
      <c r="G41" s="39">
        <v>10000</v>
      </c>
      <c r="H41" s="39">
        <v>10000</v>
      </c>
      <c r="I41" s="39"/>
    </row>
    <row r="42" spans="1:9" s="20" customFormat="1" ht="16.5" customHeight="1" x14ac:dyDescent="0.2">
      <c r="A42" s="4" t="s">
        <v>29</v>
      </c>
      <c r="B42" s="23">
        <v>976</v>
      </c>
      <c r="C42" s="24" t="s">
        <v>52</v>
      </c>
      <c r="D42" s="24">
        <v>13</v>
      </c>
      <c r="E42" s="24" t="s">
        <v>54</v>
      </c>
      <c r="F42" s="24" t="s">
        <v>55</v>
      </c>
      <c r="G42" s="36">
        <f>G48+G43</f>
        <v>222635.56</v>
      </c>
      <c r="H42" s="36">
        <f>G42</f>
        <v>222635.56</v>
      </c>
      <c r="I42" s="36"/>
    </row>
    <row r="43" spans="1:9" s="20" customFormat="1" ht="26.25" customHeight="1" x14ac:dyDescent="0.2">
      <c r="A43" s="7" t="s">
        <v>30</v>
      </c>
      <c r="B43" s="5">
        <v>976</v>
      </c>
      <c r="C43" s="10" t="s">
        <v>52</v>
      </c>
      <c r="D43" s="10">
        <v>13</v>
      </c>
      <c r="E43" s="10" t="s">
        <v>72</v>
      </c>
      <c r="F43" s="10" t="s">
        <v>55</v>
      </c>
      <c r="G43" s="40">
        <f t="shared" ref="G43:H45" si="6">G44</f>
        <v>12000</v>
      </c>
      <c r="H43" s="40">
        <f t="shared" si="6"/>
        <v>12000</v>
      </c>
      <c r="I43" s="40"/>
    </row>
    <row r="44" spans="1:9" s="20" customFormat="1" ht="19.5" customHeight="1" x14ac:dyDescent="0.2">
      <c r="A44" s="6" t="s">
        <v>31</v>
      </c>
      <c r="B44" s="5">
        <v>976</v>
      </c>
      <c r="C44" s="9" t="s">
        <v>52</v>
      </c>
      <c r="D44" s="9">
        <v>13</v>
      </c>
      <c r="E44" s="9" t="s">
        <v>73</v>
      </c>
      <c r="F44" s="9" t="s">
        <v>55</v>
      </c>
      <c r="G44" s="39">
        <f t="shared" si="6"/>
        <v>12000</v>
      </c>
      <c r="H44" s="39">
        <f t="shared" si="6"/>
        <v>12000</v>
      </c>
      <c r="I44" s="39"/>
    </row>
    <row r="45" spans="1:9" s="20" customFormat="1" ht="26.25" customHeight="1" x14ac:dyDescent="0.2">
      <c r="A45" s="6" t="s">
        <v>32</v>
      </c>
      <c r="B45" s="5">
        <v>976</v>
      </c>
      <c r="C45" s="9" t="s">
        <v>52</v>
      </c>
      <c r="D45" s="9">
        <v>13</v>
      </c>
      <c r="E45" s="9" t="s">
        <v>74</v>
      </c>
      <c r="F45" s="9" t="s">
        <v>55</v>
      </c>
      <c r="G45" s="39">
        <f t="shared" si="6"/>
        <v>12000</v>
      </c>
      <c r="H45" s="39">
        <f t="shared" si="6"/>
        <v>12000</v>
      </c>
      <c r="I45" s="39"/>
    </row>
    <row r="46" spans="1:9" s="20" customFormat="1" ht="27" customHeight="1" x14ac:dyDescent="0.2">
      <c r="A46" s="6" t="s">
        <v>22</v>
      </c>
      <c r="B46" s="5">
        <v>976</v>
      </c>
      <c r="C46" s="9" t="s">
        <v>52</v>
      </c>
      <c r="D46" s="9">
        <v>13</v>
      </c>
      <c r="E46" s="9" t="s">
        <v>74</v>
      </c>
      <c r="F46" s="9" t="s">
        <v>56</v>
      </c>
      <c r="G46" s="39">
        <v>12000</v>
      </c>
      <c r="H46" s="39">
        <f>G46</f>
        <v>12000</v>
      </c>
      <c r="I46" s="39"/>
    </row>
    <row r="47" spans="1:9" s="20" customFormat="1" ht="28.5" customHeight="1" x14ac:dyDescent="0.2">
      <c r="A47" s="7" t="s">
        <v>14</v>
      </c>
      <c r="B47" s="5">
        <v>976</v>
      </c>
      <c r="C47" s="9" t="s">
        <v>52</v>
      </c>
      <c r="D47" s="10">
        <v>13</v>
      </c>
      <c r="E47" s="10">
        <v>9900000000</v>
      </c>
      <c r="F47" s="10" t="s">
        <v>55</v>
      </c>
      <c r="G47" s="40">
        <f>G48</f>
        <v>210635.56</v>
      </c>
      <c r="H47" s="40">
        <f>H48</f>
        <v>210635.56</v>
      </c>
      <c r="I47" s="40"/>
    </row>
    <row r="48" spans="1:9" s="20" customFormat="1" ht="30" customHeight="1" x14ac:dyDescent="0.2">
      <c r="A48" s="7" t="s">
        <v>15</v>
      </c>
      <c r="B48" s="5">
        <v>976</v>
      </c>
      <c r="C48" s="9" t="s">
        <v>52</v>
      </c>
      <c r="D48" s="10">
        <v>13</v>
      </c>
      <c r="E48" s="10">
        <v>9990000000</v>
      </c>
      <c r="F48" s="10" t="s">
        <v>55</v>
      </c>
      <c r="G48" s="40">
        <f>G49+G51+G54</f>
        <v>210635.56</v>
      </c>
      <c r="H48" s="40">
        <f>H49+H51+H54</f>
        <v>210635.56</v>
      </c>
      <c r="I48" s="40"/>
    </row>
    <row r="49" spans="1:9" s="20" customFormat="1" ht="31.5" customHeight="1" x14ac:dyDescent="0.2">
      <c r="A49" s="6" t="s">
        <v>33</v>
      </c>
      <c r="B49" s="5">
        <v>976</v>
      </c>
      <c r="C49" s="9" t="s">
        <v>52</v>
      </c>
      <c r="D49" s="9">
        <v>13</v>
      </c>
      <c r="E49" s="9">
        <v>9999921120</v>
      </c>
      <c r="F49" s="9" t="s">
        <v>55</v>
      </c>
      <c r="G49" s="39">
        <f>G50</f>
        <v>40000</v>
      </c>
      <c r="H49" s="39">
        <f>H50</f>
        <v>40000</v>
      </c>
      <c r="I49" s="39"/>
    </row>
    <row r="50" spans="1:9" s="20" customFormat="1" ht="30.75" customHeight="1" x14ac:dyDescent="0.2">
      <c r="A50" s="6" t="s">
        <v>22</v>
      </c>
      <c r="B50" s="5">
        <v>976</v>
      </c>
      <c r="C50" s="9" t="s">
        <v>52</v>
      </c>
      <c r="D50" s="9">
        <v>13</v>
      </c>
      <c r="E50" s="9">
        <v>9999921120</v>
      </c>
      <c r="F50" s="9">
        <v>200</v>
      </c>
      <c r="G50" s="39">
        <v>40000</v>
      </c>
      <c r="H50" s="39">
        <f>G50</f>
        <v>40000</v>
      </c>
      <c r="I50" s="39"/>
    </row>
    <row r="51" spans="1:9" s="20" customFormat="1" ht="26.25" customHeight="1" x14ac:dyDescent="0.2">
      <c r="A51" s="6" t="s">
        <v>34</v>
      </c>
      <c r="B51" s="5">
        <v>976</v>
      </c>
      <c r="C51" s="9" t="s">
        <v>52</v>
      </c>
      <c r="D51" s="9">
        <v>13</v>
      </c>
      <c r="E51" s="9">
        <v>9999921130</v>
      </c>
      <c r="F51" s="9" t="s">
        <v>55</v>
      </c>
      <c r="G51" s="39">
        <f>G52+G53</f>
        <v>145635.56</v>
      </c>
      <c r="H51" s="39">
        <f>H52+H53</f>
        <v>145635.56</v>
      </c>
      <c r="I51" s="39"/>
    </row>
    <row r="52" spans="1:9" s="20" customFormat="1" ht="26.25" customHeight="1" x14ac:dyDescent="0.2">
      <c r="A52" s="6" t="s">
        <v>22</v>
      </c>
      <c r="B52" s="5">
        <v>976</v>
      </c>
      <c r="C52" s="9" t="s">
        <v>52</v>
      </c>
      <c r="D52" s="9">
        <v>13</v>
      </c>
      <c r="E52" s="9">
        <v>9999921130</v>
      </c>
      <c r="F52" s="9">
        <v>200</v>
      </c>
      <c r="G52" s="39">
        <v>143831</v>
      </c>
      <c r="H52" s="39">
        <f>G52</f>
        <v>143831</v>
      </c>
      <c r="I52" s="39"/>
    </row>
    <row r="53" spans="1:9" s="20" customFormat="1" ht="16.5" customHeight="1" x14ac:dyDescent="0.2">
      <c r="A53" s="6" t="s">
        <v>23</v>
      </c>
      <c r="B53" s="5">
        <v>976</v>
      </c>
      <c r="C53" s="9" t="s">
        <v>52</v>
      </c>
      <c r="D53" s="9">
        <v>13</v>
      </c>
      <c r="E53" s="9">
        <v>9999921130</v>
      </c>
      <c r="F53" s="9">
        <v>800</v>
      </c>
      <c r="G53" s="39">
        <v>1804.56</v>
      </c>
      <c r="H53" s="39">
        <f>G53</f>
        <v>1804.56</v>
      </c>
      <c r="I53" s="39"/>
    </row>
    <row r="54" spans="1:9" s="20" customFormat="1" ht="26.25" customHeight="1" x14ac:dyDescent="0.2">
      <c r="A54" s="6" t="s">
        <v>35</v>
      </c>
      <c r="B54" s="5">
        <v>976</v>
      </c>
      <c r="C54" s="9" t="s">
        <v>52</v>
      </c>
      <c r="D54" s="9">
        <v>13</v>
      </c>
      <c r="E54" s="9">
        <v>9999921140</v>
      </c>
      <c r="F54" s="9" t="s">
        <v>55</v>
      </c>
      <c r="G54" s="39">
        <f>G55</f>
        <v>25000</v>
      </c>
      <c r="H54" s="39">
        <f>H55</f>
        <v>25000</v>
      </c>
      <c r="I54" s="39"/>
    </row>
    <row r="55" spans="1:9" s="20" customFormat="1" ht="30" customHeight="1" x14ac:dyDescent="0.2">
      <c r="A55" s="6" t="s">
        <v>22</v>
      </c>
      <c r="B55" s="5">
        <v>976</v>
      </c>
      <c r="C55" s="9" t="s">
        <v>52</v>
      </c>
      <c r="D55" s="9">
        <v>13</v>
      </c>
      <c r="E55" s="9">
        <v>9999921140</v>
      </c>
      <c r="F55" s="9" t="s">
        <v>56</v>
      </c>
      <c r="G55" s="39">
        <v>25000</v>
      </c>
      <c r="H55" s="39">
        <f>G55</f>
        <v>25000</v>
      </c>
      <c r="I55" s="39"/>
    </row>
    <row r="56" spans="1:9" s="20" customFormat="1" ht="15.75" customHeight="1" x14ac:dyDescent="0.2">
      <c r="A56" s="4" t="s">
        <v>36</v>
      </c>
      <c r="B56" s="15">
        <v>976</v>
      </c>
      <c r="C56" s="24" t="s">
        <v>57</v>
      </c>
      <c r="D56" s="24" t="s">
        <v>53</v>
      </c>
      <c r="E56" s="24" t="s">
        <v>54</v>
      </c>
      <c r="F56" s="24" t="s">
        <v>55</v>
      </c>
      <c r="G56" s="36">
        <f>G57</f>
        <v>142315</v>
      </c>
      <c r="H56" s="36"/>
      <c r="I56" s="36">
        <f>I57</f>
        <v>142315</v>
      </c>
    </row>
    <row r="57" spans="1:9" s="20" customFormat="1" ht="22.5" customHeight="1" x14ac:dyDescent="0.2">
      <c r="A57" s="6" t="s">
        <v>37</v>
      </c>
      <c r="B57" s="5">
        <v>976</v>
      </c>
      <c r="C57" s="9" t="s">
        <v>57</v>
      </c>
      <c r="D57" s="9" t="s">
        <v>60</v>
      </c>
      <c r="E57" s="9" t="s">
        <v>54</v>
      </c>
      <c r="F57" s="9" t="s">
        <v>55</v>
      </c>
      <c r="G57" s="39">
        <f>G58</f>
        <v>142315</v>
      </c>
      <c r="H57" s="39"/>
      <c r="I57" s="39">
        <f>I58</f>
        <v>142315</v>
      </c>
    </row>
    <row r="58" spans="1:9" s="20" customFormat="1" ht="29.25" customHeight="1" x14ac:dyDescent="0.2">
      <c r="A58" s="6" t="s">
        <v>14</v>
      </c>
      <c r="B58" s="5">
        <v>976</v>
      </c>
      <c r="C58" s="9" t="s">
        <v>57</v>
      </c>
      <c r="D58" s="9" t="s">
        <v>60</v>
      </c>
      <c r="E58" s="9">
        <v>9900000000</v>
      </c>
      <c r="F58" s="9" t="s">
        <v>55</v>
      </c>
      <c r="G58" s="39">
        <f>G59</f>
        <v>142315</v>
      </c>
      <c r="H58" s="39"/>
      <c r="I58" s="39">
        <f>I59</f>
        <v>142315</v>
      </c>
    </row>
    <row r="59" spans="1:9" s="20" customFormat="1" ht="29.25" customHeight="1" x14ac:dyDescent="0.2">
      <c r="A59" s="6" t="s">
        <v>38</v>
      </c>
      <c r="B59" s="5">
        <v>976</v>
      </c>
      <c r="C59" s="9" t="s">
        <v>57</v>
      </c>
      <c r="D59" s="9" t="s">
        <v>60</v>
      </c>
      <c r="E59" s="9">
        <v>9990000000</v>
      </c>
      <c r="F59" s="9" t="s">
        <v>55</v>
      </c>
      <c r="G59" s="39">
        <f>G60</f>
        <v>142315</v>
      </c>
      <c r="H59" s="39"/>
      <c r="I59" s="39">
        <f>I60</f>
        <v>142315</v>
      </c>
    </row>
    <row r="60" spans="1:9" s="20" customFormat="1" ht="28.5" customHeight="1" x14ac:dyDescent="0.2">
      <c r="A60" s="6" t="s">
        <v>39</v>
      </c>
      <c r="B60" s="5">
        <v>976</v>
      </c>
      <c r="C60" s="9" t="s">
        <v>57</v>
      </c>
      <c r="D60" s="9" t="s">
        <v>60</v>
      </c>
      <c r="E60" s="9">
        <v>9999951180</v>
      </c>
      <c r="F60" s="9" t="s">
        <v>55</v>
      </c>
      <c r="G60" s="39">
        <f>G61</f>
        <v>142315</v>
      </c>
      <c r="H60" s="39"/>
      <c r="I60" s="39">
        <f>I61</f>
        <v>142315</v>
      </c>
    </row>
    <row r="61" spans="1:9" s="20" customFormat="1" ht="26.25" customHeight="1" x14ac:dyDescent="0.2">
      <c r="A61" s="6" t="s">
        <v>17</v>
      </c>
      <c r="B61" s="5">
        <v>976</v>
      </c>
      <c r="C61" s="9" t="s">
        <v>57</v>
      </c>
      <c r="D61" s="9" t="s">
        <v>60</v>
      </c>
      <c r="E61" s="9">
        <v>9999951180</v>
      </c>
      <c r="F61" s="9">
        <v>100</v>
      </c>
      <c r="G61" s="39">
        <v>142315</v>
      </c>
      <c r="H61" s="39"/>
      <c r="I61" s="39">
        <v>142315</v>
      </c>
    </row>
    <row r="62" spans="1:9" s="20" customFormat="1" ht="26.25" customHeight="1" x14ac:dyDescent="0.2">
      <c r="A62" s="4" t="s">
        <v>40</v>
      </c>
      <c r="B62" s="15">
        <v>976</v>
      </c>
      <c r="C62" s="24" t="s">
        <v>60</v>
      </c>
      <c r="D62" s="24" t="s">
        <v>53</v>
      </c>
      <c r="E62" s="24" t="s">
        <v>54</v>
      </c>
      <c r="F62" s="24" t="s">
        <v>55</v>
      </c>
      <c r="G62" s="36">
        <f t="shared" ref="G62:H66" si="7">G63</f>
        <v>20000</v>
      </c>
      <c r="H62" s="36">
        <f t="shared" si="7"/>
        <v>20000</v>
      </c>
      <c r="I62" s="36"/>
    </row>
    <row r="63" spans="1:9" s="20" customFormat="1" ht="26.25" customHeight="1" x14ac:dyDescent="0.2">
      <c r="A63" s="6" t="s">
        <v>41</v>
      </c>
      <c r="B63" s="5">
        <v>976</v>
      </c>
      <c r="C63" s="9" t="s">
        <v>60</v>
      </c>
      <c r="D63" s="9" t="s">
        <v>61</v>
      </c>
      <c r="E63" s="9" t="s">
        <v>54</v>
      </c>
      <c r="F63" s="9" t="s">
        <v>55</v>
      </c>
      <c r="G63" s="36">
        <f t="shared" si="7"/>
        <v>20000</v>
      </c>
      <c r="H63" s="36">
        <f t="shared" si="7"/>
        <v>20000</v>
      </c>
      <c r="I63" s="36"/>
    </row>
    <row r="64" spans="1:9" s="20" customFormat="1" ht="26.25" customHeight="1" x14ac:dyDescent="0.2">
      <c r="A64" s="6" t="s">
        <v>14</v>
      </c>
      <c r="B64" s="5">
        <v>976</v>
      </c>
      <c r="C64" s="9" t="s">
        <v>60</v>
      </c>
      <c r="D64" s="9" t="s">
        <v>61</v>
      </c>
      <c r="E64" s="9">
        <v>9900000000</v>
      </c>
      <c r="F64" s="9" t="s">
        <v>55</v>
      </c>
      <c r="G64" s="39">
        <f t="shared" si="7"/>
        <v>20000</v>
      </c>
      <c r="H64" s="39">
        <f t="shared" si="7"/>
        <v>20000</v>
      </c>
      <c r="I64" s="39"/>
    </row>
    <row r="65" spans="1:9" s="20" customFormat="1" ht="25.5" customHeight="1" x14ac:dyDescent="0.2">
      <c r="A65" s="6" t="s">
        <v>15</v>
      </c>
      <c r="B65" s="5">
        <v>976</v>
      </c>
      <c r="C65" s="9" t="s">
        <v>60</v>
      </c>
      <c r="D65" s="9" t="s">
        <v>61</v>
      </c>
      <c r="E65" s="9">
        <v>9990000000</v>
      </c>
      <c r="F65" s="9" t="s">
        <v>55</v>
      </c>
      <c r="G65" s="39">
        <f t="shared" si="7"/>
        <v>20000</v>
      </c>
      <c r="H65" s="39">
        <f t="shared" si="7"/>
        <v>20000</v>
      </c>
      <c r="I65" s="39"/>
    </row>
    <row r="66" spans="1:9" s="20" customFormat="1" ht="26.25" customHeight="1" x14ac:dyDescent="0.2">
      <c r="A66" s="6" t="s">
        <v>42</v>
      </c>
      <c r="B66" s="5">
        <v>976</v>
      </c>
      <c r="C66" s="9" t="s">
        <v>60</v>
      </c>
      <c r="D66" s="9" t="s">
        <v>61</v>
      </c>
      <c r="E66" s="9">
        <v>9999933090</v>
      </c>
      <c r="F66" s="9" t="s">
        <v>55</v>
      </c>
      <c r="G66" s="39">
        <f t="shared" si="7"/>
        <v>20000</v>
      </c>
      <c r="H66" s="39">
        <f t="shared" si="7"/>
        <v>20000</v>
      </c>
      <c r="I66" s="39"/>
    </row>
    <row r="67" spans="1:9" s="20" customFormat="1" ht="27.75" customHeight="1" x14ac:dyDescent="0.2">
      <c r="A67" s="6" t="s">
        <v>22</v>
      </c>
      <c r="B67" s="5">
        <v>976</v>
      </c>
      <c r="C67" s="9" t="s">
        <v>60</v>
      </c>
      <c r="D67" s="9" t="s">
        <v>61</v>
      </c>
      <c r="E67" s="9">
        <v>9999933090</v>
      </c>
      <c r="F67" s="9">
        <v>200</v>
      </c>
      <c r="G67" s="39">
        <v>20000</v>
      </c>
      <c r="H67" s="39">
        <v>20000</v>
      </c>
      <c r="I67" s="39"/>
    </row>
    <row r="68" spans="1:9" s="34" customFormat="1" ht="14.25" customHeight="1" x14ac:dyDescent="0.2">
      <c r="A68" s="4" t="s">
        <v>43</v>
      </c>
      <c r="B68" s="23">
        <v>976</v>
      </c>
      <c r="C68" s="24" t="s">
        <v>59</v>
      </c>
      <c r="D68" s="24" t="s">
        <v>53</v>
      </c>
      <c r="E68" s="24" t="s">
        <v>54</v>
      </c>
      <c r="F68" s="24" t="s">
        <v>55</v>
      </c>
      <c r="G68" s="36">
        <f>G69</f>
        <v>321737.25</v>
      </c>
      <c r="H68" s="36">
        <f>G68</f>
        <v>321737.25</v>
      </c>
      <c r="I68" s="39"/>
    </row>
    <row r="69" spans="1:9" s="20" customFormat="1" ht="15" customHeight="1" x14ac:dyDescent="0.2">
      <c r="A69" s="6" t="s">
        <v>44</v>
      </c>
      <c r="B69" s="5">
        <v>976</v>
      </c>
      <c r="C69" s="9" t="s">
        <v>59</v>
      </c>
      <c r="D69" s="9" t="s">
        <v>60</v>
      </c>
      <c r="E69" s="9" t="s">
        <v>54</v>
      </c>
      <c r="F69" s="9" t="s">
        <v>55</v>
      </c>
      <c r="G69" s="36">
        <f>G70+G74</f>
        <v>321737.25</v>
      </c>
      <c r="H69" s="36">
        <f>G69</f>
        <v>321737.25</v>
      </c>
      <c r="I69" s="36"/>
    </row>
    <row r="70" spans="1:9" s="20" customFormat="1" ht="39" customHeight="1" x14ac:dyDescent="0.2">
      <c r="A70" s="6" t="s">
        <v>45</v>
      </c>
      <c r="B70" s="5">
        <v>976</v>
      </c>
      <c r="C70" s="9" t="s">
        <v>59</v>
      </c>
      <c r="D70" s="9" t="s">
        <v>60</v>
      </c>
      <c r="E70" s="9" t="s">
        <v>75</v>
      </c>
      <c r="F70" s="9" t="s">
        <v>55</v>
      </c>
      <c r="G70" s="39">
        <f t="shared" ref="G70:H72" si="8">G71</f>
        <v>319150</v>
      </c>
      <c r="H70" s="39">
        <f t="shared" si="8"/>
        <v>319150</v>
      </c>
      <c r="I70" s="36"/>
    </row>
    <row r="71" spans="1:9" s="20" customFormat="1" ht="38.25" customHeight="1" x14ac:dyDescent="0.2">
      <c r="A71" s="6" t="s">
        <v>46</v>
      </c>
      <c r="B71" s="5">
        <v>976</v>
      </c>
      <c r="C71" s="9" t="s">
        <v>59</v>
      </c>
      <c r="D71" s="9" t="s">
        <v>60</v>
      </c>
      <c r="E71" s="9" t="s">
        <v>67</v>
      </c>
      <c r="F71" s="9" t="s">
        <v>55</v>
      </c>
      <c r="G71" s="39">
        <f t="shared" si="8"/>
        <v>319150</v>
      </c>
      <c r="H71" s="39">
        <f t="shared" si="8"/>
        <v>319150</v>
      </c>
      <c r="I71" s="39"/>
    </row>
    <row r="72" spans="1:9" s="20" customFormat="1" ht="26.25" customHeight="1" x14ac:dyDescent="0.2">
      <c r="A72" s="6" t="s">
        <v>47</v>
      </c>
      <c r="B72" s="5">
        <v>976</v>
      </c>
      <c r="C72" s="9" t="s">
        <v>59</v>
      </c>
      <c r="D72" s="9" t="s">
        <v>60</v>
      </c>
      <c r="E72" s="9" t="s">
        <v>68</v>
      </c>
      <c r="F72" s="9" t="s">
        <v>55</v>
      </c>
      <c r="G72" s="39">
        <f t="shared" si="8"/>
        <v>319150</v>
      </c>
      <c r="H72" s="39">
        <f t="shared" si="8"/>
        <v>319150</v>
      </c>
      <c r="I72" s="39"/>
    </row>
    <row r="73" spans="1:9" s="20" customFormat="1" ht="29.25" customHeight="1" x14ac:dyDescent="0.2">
      <c r="A73" s="6" t="s">
        <v>22</v>
      </c>
      <c r="B73" s="5">
        <v>976</v>
      </c>
      <c r="C73" s="9" t="s">
        <v>59</v>
      </c>
      <c r="D73" s="9" t="s">
        <v>60</v>
      </c>
      <c r="E73" s="9" t="s">
        <v>68</v>
      </c>
      <c r="F73" s="9">
        <v>200</v>
      </c>
      <c r="G73" s="39">
        <v>319150</v>
      </c>
      <c r="H73" s="39">
        <f>G73</f>
        <v>319150</v>
      </c>
      <c r="I73" s="39"/>
    </row>
    <row r="74" spans="1:9" s="20" customFormat="1" ht="41.25" customHeight="1" x14ac:dyDescent="0.2">
      <c r="A74" s="6" t="s">
        <v>65</v>
      </c>
      <c r="B74" s="5">
        <v>976</v>
      </c>
      <c r="C74" s="9" t="s">
        <v>59</v>
      </c>
      <c r="D74" s="9" t="s">
        <v>60</v>
      </c>
      <c r="E74" s="9" t="s">
        <v>69</v>
      </c>
      <c r="F74" s="9" t="s">
        <v>55</v>
      </c>
      <c r="G74" s="39">
        <f t="shared" ref="G74:H76" si="9">G75</f>
        <v>2587.25</v>
      </c>
      <c r="H74" s="39">
        <f t="shared" si="9"/>
        <v>2587.25</v>
      </c>
      <c r="I74" s="39"/>
    </row>
    <row r="75" spans="1:9" s="20" customFormat="1" ht="17.25" customHeight="1" x14ac:dyDescent="0.2">
      <c r="A75" s="6" t="s">
        <v>48</v>
      </c>
      <c r="B75" s="5">
        <v>976</v>
      </c>
      <c r="C75" s="9" t="s">
        <v>59</v>
      </c>
      <c r="D75" s="9" t="s">
        <v>60</v>
      </c>
      <c r="E75" s="9" t="s">
        <v>70</v>
      </c>
      <c r="F75" s="9" t="s">
        <v>55</v>
      </c>
      <c r="G75" s="39">
        <f t="shared" si="9"/>
        <v>2587.25</v>
      </c>
      <c r="H75" s="39">
        <f t="shared" si="9"/>
        <v>2587.25</v>
      </c>
      <c r="I75" s="39"/>
    </row>
    <row r="76" spans="1:9" s="20" customFormat="1" ht="14.25" customHeight="1" x14ac:dyDescent="0.2">
      <c r="A76" s="6" t="s">
        <v>49</v>
      </c>
      <c r="B76" s="5">
        <v>976</v>
      </c>
      <c r="C76" s="9" t="s">
        <v>59</v>
      </c>
      <c r="D76" s="9" t="s">
        <v>60</v>
      </c>
      <c r="E76" s="9" t="s">
        <v>71</v>
      </c>
      <c r="F76" s="9" t="s">
        <v>55</v>
      </c>
      <c r="G76" s="39">
        <f t="shared" si="9"/>
        <v>2587.25</v>
      </c>
      <c r="H76" s="39">
        <f t="shared" si="9"/>
        <v>2587.25</v>
      </c>
      <c r="I76" s="39"/>
    </row>
    <row r="77" spans="1:9" s="20" customFormat="1" ht="28.5" customHeight="1" x14ac:dyDescent="0.2">
      <c r="A77" s="6" t="s">
        <v>22</v>
      </c>
      <c r="B77" s="5">
        <v>976</v>
      </c>
      <c r="C77" s="9" t="s">
        <v>59</v>
      </c>
      <c r="D77" s="9" t="s">
        <v>60</v>
      </c>
      <c r="E77" s="9" t="s">
        <v>71</v>
      </c>
      <c r="F77" s="9">
        <v>200</v>
      </c>
      <c r="G77" s="39">
        <v>2587.25</v>
      </c>
      <c r="H77" s="39">
        <f>G77</f>
        <v>2587.25</v>
      </c>
      <c r="I77" s="39"/>
    </row>
    <row r="78" spans="1:9" s="20" customFormat="1" ht="15.75" customHeight="1" x14ac:dyDescent="0.2">
      <c r="A78" s="4" t="s">
        <v>50</v>
      </c>
      <c r="B78" s="15">
        <v>976</v>
      </c>
      <c r="C78" s="24" t="s">
        <v>58</v>
      </c>
      <c r="D78" s="24" t="s">
        <v>53</v>
      </c>
      <c r="E78" s="24" t="s">
        <v>54</v>
      </c>
      <c r="F78" s="24" t="s">
        <v>55</v>
      </c>
      <c r="G78" s="36">
        <f>G79</f>
        <v>11691660.290000001</v>
      </c>
      <c r="H78" s="36">
        <f>H79</f>
        <v>3022750.89</v>
      </c>
      <c r="I78" s="36">
        <f>I79</f>
        <v>8668909.4000000004</v>
      </c>
    </row>
    <row r="79" spans="1:9" s="20" customFormat="1" ht="15.75" customHeight="1" x14ac:dyDescent="0.2">
      <c r="A79" s="4" t="s">
        <v>51</v>
      </c>
      <c r="B79" s="15">
        <v>976</v>
      </c>
      <c r="C79" s="24" t="s">
        <v>58</v>
      </c>
      <c r="D79" s="24" t="s">
        <v>52</v>
      </c>
      <c r="E79" s="24" t="s">
        <v>54</v>
      </c>
      <c r="F79" s="24" t="s">
        <v>55</v>
      </c>
      <c r="G79" s="36">
        <f>G86+G80</f>
        <v>11691660.290000001</v>
      </c>
      <c r="H79" s="36">
        <f>H82+H86</f>
        <v>3022750.89</v>
      </c>
      <c r="I79" s="36">
        <f>I86</f>
        <v>8668909.4000000004</v>
      </c>
    </row>
    <row r="80" spans="1:9" s="20" customFormat="1" ht="27" customHeight="1" x14ac:dyDescent="0.2">
      <c r="A80" s="6" t="s">
        <v>14</v>
      </c>
      <c r="B80" s="5">
        <v>976</v>
      </c>
      <c r="C80" s="9" t="s">
        <v>58</v>
      </c>
      <c r="D80" s="9" t="s">
        <v>52</v>
      </c>
      <c r="E80" s="13">
        <v>9900000000</v>
      </c>
      <c r="F80" s="9" t="s">
        <v>55</v>
      </c>
      <c r="G80" s="39">
        <f>G81</f>
        <v>2359620.89</v>
      </c>
      <c r="H80" s="39">
        <f>H81</f>
        <v>2359620.89</v>
      </c>
      <c r="I80" s="36"/>
    </row>
    <row r="81" spans="1:9" s="20" customFormat="1" ht="30" customHeight="1" x14ac:dyDescent="0.2">
      <c r="A81" s="6" t="s">
        <v>15</v>
      </c>
      <c r="B81" s="5">
        <v>976</v>
      </c>
      <c r="C81" s="9" t="s">
        <v>58</v>
      </c>
      <c r="D81" s="9" t="s">
        <v>52</v>
      </c>
      <c r="E81" s="13">
        <v>9990000000</v>
      </c>
      <c r="F81" s="9" t="s">
        <v>55</v>
      </c>
      <c r="G81" s="39">
        <f>G82</f>
        <v>2359620.89</v>
      </c>
      <c r="H81" s="39">
        <f>H82</f>
        <v>2359620.89</v>
      </c>
      <c r="I81" s="36"/>
    </row>
    <row r="82" spans="1:9" s="20" customFormat="1" ht="26.25" customHeight="1" x14ac:dyDescent="0.2">
      <c r="A82" s="43" t="s">
        <v>17</v>
      </c>
      <c r="B82" s="5">
        <v>976</v>
      </c>
      <c r="C82" s="9" t="s">
        <v>58</v>
      </c>
      <c r="D82" s="9" t="s">
        <v>52</v>
      </c>
      <c r="E82" s="9" t="s">
        <v>87</v>
      </c>
      <c r="F82" s="9" t="s">
        <v>55</v>
      </c>
      <c r="G82" s="39">
        <f>G85+G84</f>
        <v>2359620.89</v>
      </c>
      <c r="H82" s="39">
        <f>H84+H85</f>
        <v>2359620.89</v>
      </c>
      <c r="I82" s="36"/>
    </row>
    <row r="83" spans="1:9" s="20" customFormat="1" ht="26.25" customHeight="1" x14ac:dyDescent="0.2">
      <c r="A83" s="55" t="s">
        <v>98</v>
      </c>
      <c r="B83" s="5">
        <v>976</v>
      </c>
      <c r="C83" s="9" t="s">
        <v>58</v>
      </c>
      <c r="D83" s="9" t="s">
        <v>52</v>
      </c>
      <c r="E83" s="9" t="s">
        <v>87</v>
      </c>
      <c r="F83" s="9" t="s">
        <v>55</v>
      </c>
      <c r="G83" s="39">
        <f>G84</f>
        <v>1136146.05</v>
      </c>
      <c r="H83" s="39">
        <f>H84</f>
        <v>1136146.05</v>
      </c>
      <c r="I83" s="36"/>
    </row>
    <row r="84" spans="1:9" s="20" customFormat="1" ht="36" customHeight="1" x14ac:dyDescent="0.2">
      <c r="A84" s="6" t="s">
        <v>17</v>
      </c>
      <c r="B84" s="5">
        <v>976</v>
      </c>
      <c r="C84" s="9" t="s">
        <v>58</v>
      </c>
      <c r="D84" s="9" t="s">
        <v>52</v>
      </c>
      <c r="E84" s="9" t="s">
        <v>87</v>
      </c>
      <c r="F84" s="9" t="s">
        <v>88</v>
      </c>
      <c r="G84" s="39">
        <v>1136146.05</v>
      </c>
      <c r="H84" s="39">
        <f t="shared" ref="H84:H89" si="10">G84</f>
        <v>1136146.05</v>
      </c>
      <c r="I84" s="36"/>
    </row>
    <row r="85" spans="1:9" s="20" customFormat="1" ht="29.25" customHeight="1" x14ac:dyDescent="0.2">
      <c r="A85" s="6" t="s">
        <v>22</v>
      </c>
      <c r="B85" s="5">
        <v>976</v>
      </c>
      <c r="C85" s="9" t="s">
        <v>58</v>
      </c>
      <c r="D85" s="9" t="s">
        <v>52</v>
      </c>
      <c r="E85" s="9" t="s">
        <v>87</v>
      </c>
      <c r="F85" s="9" t="s">
        <v>56</v>
      </c>
      <c r="G85" s="39">
        <v>1223474.8400000001</v>
      </c>
      <c r="H85" s="39">
        <f t="shared" si="10"/>
        <v>1223474.8400000001</v>
      </c>
      <c r="I85" s="36"/>
    </row>
    <row r="86" spans="1:9" s="48" customFormat="1" ht="39" customHeight="1" x14ac:dyDescent="0.2">
      <c r="A86" s="44" t="s">
        <v>78</v>
      </c>
      <c r="B86" s="45">
        <v>976</v>
      </c>
      <c r="C86" s="46" t="s">
        <v>58</v>
      </c>
      <c r="D86" s="46" t="s">
        <v>52</v>
      </c>
      <c r="E86" s="46" t="s">
        <v>89</v>
      </c>
      <c r="F86" s="46" t="s">
        <v>55</v>
      </c>
      <c r="G86" s="47">
        <f>G88+G90+G92+G94+G96+G98</f>
        <v>9332039.4000000004</v>
      </c>
      <c r="H86" s="47">
        <f>H88+H90+H92+H96</f>
        <v>663130</v>
      </c>
      <c r="I86" s="47">
        <f>I94+I98</f>
        <v>8668909.4000000004</v>
      </c>
    </row>
    <row r="87" spans="1:9" s="48" customFormat="1" ht="30" customHeight="1" x14ac:dyDescent="0.2">
      <c r="A87" s="49" t="s">
        <v>95</v>
      </c>
      <c r="B87" s="51">
        <v>976</v>
      </c>
      <c r="C87" s="50" t="s">
        <v>58</v>
      </c>
      <c r="D87" s="50" t="s">
        <v>52</v>
      </c>
      <c r="E87" s="50" t="s">
        <v>96</v>
      </c>
      <c r="F87" s="50" t="s">
        <v>55</v>
      </c>
      <c r="G87" s="47">
        <f>G86</f>
        <v>9332039.4000000004</v>
      </c>
      <c r="H87" s="47">
        <f>H86</f>
        <v>663130</v>
      </c>
      <c r="I87" s="47">
        <f t="shared" ref="I87" si="11">I86</f>
        <v>8668909.4000000004</v>
      </c>
    </row>
    <row r="88" spans="1:9" s="20" customFormat="1" ht="36" customHeight="1" x14ac:dyDescent="0.2">
      <c r="A88" s="6" t="s">
        <v>79</v>
      </c>
      <c r="B88" s="5">
        <v>976</v>
      </c>
      <c r="C88" s="9" t="s">
        <v>58</v>
      </c>
      <c r="D88" s="9" t="s">
        <v>52</v>
      </c>
      <c r="E88" s="9" t="s">
        <v>90</v>
      </c>
      <c r="F88" s="9" t="s">
        <v>55</v>
      </c>
      <c r="G88" s="39">
        <f>G89</f>
        <v>443130</v>
      </c>
      <c r="H88" s="39">
        <f t="shared" si="10"/>
        <v>443130</v>
      </c>
      <c r="I88" s="39"/>
    </row>
    <row r="89" spans="1:9" s="20" customFormat="1" ht="26.25" customHeight="1" x14ac:dyDescent="0.2">
      <c r="A89" s="6" t="s">
        <v>22</v>
      </c>
      <c r="B89" s="5">
        <v>976</v>
      </c>
      <c r="C89" s="9" t="s">
        <v>58</v>
      </c>
      <c r="D89" s="9" t="s">
        <v>52</v>
      </c>
      <c r="E89" s="9" t="s">
        <v>90</v>
      </c>
      <c r="F89" s="9" t="s">
        <v>56</v>
      </c>
      <c r="G89" s="39">
        <v>443130</v>
      </c>
      <c r="H89" s="39">
        <f t="shared" si="10"/>
        <v>443130</v>
      </c>
      <c r="I89" s="39"/>
    </row>
    <row r="90" spans="1:9" s="20" customFormat="1" ht="42" customHeight="1" x14ac:dyDescent="0.2">
      <c r="A90" s="6" t="s">
        <v>80</v>
      </c>
      <c r="B90" s="5">
        <v>976</v>
      </c>
      <c r="C90" s="9" t="s">
        <v>58</v>
      </c>
      <c r="D90" s="9" t="s">
        <v>52</v>
      </c>
      <c r="E90" s="9" t="s">
        <v>91</v>
      </c>
      <c r="F90" s="9" t="s">
        <v>55</v>
      </c>
      <c r="G90" s="39">
        <f>G91</f>
        <v>50000</v>
      </c>
      <c r="H90" s="39">
        <f>H91</f>
        <v>50000</v>
      </c>
      <c r="I90" s="39"/>
    </row>
    <row r="91" spans="1:9" s="20" customFormat="1" ht="30" customHeight="1" x14ac:dyDescent="0.2">
      <c r="A91" s="6" t="s">
        <v>22</v>
      </c>
      <c r="B91" s="5">
        <v>976</v>
      </c>
      <c r="C91" s="9" t="s">
        <v>58</v>
      </c>
      <c r="D91" s="9" t="s">
        <v>52</v>
      </c>
      <c r="E91" s="9" t="s">
        <v>91</v>
      </c>
      <c r="F91" s="9" t="s">
        <v>56</v>
      </c>
      <c r="G91" s="39">
        <v>50000</v>
      </c>
      <c r="H91" s="39">
        <f>G91</f>
        <v>50000</v>
      </c>
      <c r="I91" s="39"/>
    </row>
    <row r="92" spans="1:9" s="20" customFormat="1" ht="33.75" customHeight="1" x14ac:dyDescent="0.2">
      <c r="A92" s="28" t="s">
        <v>81</v>
      </c>
      <c r="B92" s="5">
        <v>976</v>
      </c>
      <c r="C92" s="9" t="s">
        <v>58</v>
      </c>
      <c r="D92" s="9" t="s">
        <v>52</v>
      </c>
      <c r="E92" s="9" t="s">
        <v>99</v>
      </c>
      <c r="F92" s="9" t="s">
        <v>55</v>
      </c>
      <c r="G92" s="39">
        <f>G93</f>
        <v>100000</v>
      </c>
      <c r="H92" s="39">
        <f>H93</f>
        <v>100000</v>
      </c>
      <c r="I92" s="39"/>
    </row>
    <row r="93" spans="1:9" s="20" customFormat="1" ht="26.25" customHeight="1" x14ac:dyDescent="0.2">
      <c r="A93" s="6" t="s">
        <v>22</v>
      </c>
      <c r="B93" s="5">
        <v>976</v>
      </c>
      <c r="C93" s="9" t="s">
        <v>58</v>
      </c>
      <c r="D93" s="9" t="s">
        <v>52</v>
      </c>
      <c r="E93" s="9" t="s">
        <v>99</v>
      </c>
      <c r="F93" s="9">
        <v>200</v>
      </c>
      <c r="G93" s="39">
        <v>100000</v>
      </c>
      <c r="H93" s="39">
        <f>G93</f>
        <v>100000</v>
      </c>
      <c r="I93" s="39"/>
    </row>
    <row r="94" spans="1:9" s="20" customFormat="1" ht="38.25" customHeight="1" x14ac:dyDescent="0.2">
      <c r="A94" s="28" t="s">
        <v>81</v>
      </c>
      <c r="B94" s="5">
        <v>976</v>
      </c>
      <c r="C94" s="9" t="s">
        <v>58</v>
      </c>
      <c r="D94" s="9" t="s">
        <v>52</v>
      </c>
      <c r="E94" s="31" t="s">
        <v>92</v>
      </c>
      <c r="F94" s="9" t="s">
        <v>55</v>
      </c>
      <c r="G94" s="39">
        <f>G95</f>
        <v>1697072</v>
      </c>
      <c r="H94" s="41"/>
      <c r="I94" s="39">
        <f>I95</f>
        <v>1697072</v>
      </c>
    </row>
    <row r="95" spans="1:9" s="20" customFormat="1" ht="30.75" customHeight="1" x14ac:dyDescent="0.2">
      <c r="A95" s="6" t="s">
        <v>22</v>
      </c>
      <c r="B95" s="5">
        <v>976</v>
      </c>
      <c r="C95" s="9" t="s">
        <v>58</v>
      </c>
      <c r="D95" s="9" t="s">
        <v>52</v>
      </c>
      <c r="E95" s="32" t="s">
        <v>92</v>
      </c>
      <c r="F95" s="9" t="s">
        <v>56</v>
      </c>
      <c r="G95" s="39">
        <v>1697072</v>
      </c>
      <c r="H95" s="41"/>
      <c r="I95" s="39">
        <f>G95</f>
        <v>1697072</v>
      </c>
    </row>
    <row r="96" spans="1:9" s="20" customFormat="1" ht="24.75" customHeight="1" x14ac:dyDescent="0.2">
      <c r="A96" s="6" t="s">
        <v>82</v>
      </c>
      <c r="B96" s="5">
        <v>976</v>
      </c>
      <c r="C96" s="9" t="s">
        <v>58</v>
      </c>
      <c r="D96" s="9" t="s">
        <v>52</v>
      </c>
      <c r="E96" s="9" t="s">
        <v>93</v>
      </c>
      <c r="F96" s="9" t="s">
        <v>55</v>
      </c>
      <c r="G96" s="39">
        <f>G97</f>
        <v>70000</v>
      </c>
      <c r="H96" s="39">
        <f>H97</f>
        <v>70000</v>
      </c>
      <c r="I96" s="39"/>
    </row>
    <row r="97" spans="1:9" s="21" customFormat="1" ht="26.25" customHeight="1" x14ac:dyDescent="0.2">
      <c r="A97" s="6" t="s">
        <v>22</v>
      </c>
      <c r="B97" s="5">
        <v>976</v>
      </c>
      <c r="C97" s="9" t="s">
        <v>58</v>
      </c>
      <c r="D97" s="9" t="s">
        <v>52</v>
      </c>
      <c r="E97" s="9" t="s">
        <v>93</v>
      </c>
      <c r="F97" s="9" t="s">
        <v>56</v>
      </c>
      <c r="G97" s="39">
        <v>70000</v>
      </c>
      <c r="H97" s="39">
        <v>70000</v>
      </c>
      <c r="I97" s="39"/>
    </row>
    <row r="98" spans="1:9" s="20" customFormat="1" ht="26.25" customHeight="1" x14ac:dyDescent="0.2">
      <c r="A98" s="6" t="s">
        <v>82</v>
      </c>
      <c r="B98" s="5">
        <v>976</v>
      </c>
      <c r="C98" s="9" t="s">
        <v>58</v>
      </c>
      <c r="D98" s="9" t="s">
        <v>52</v>
      </c>
      <c r="E98" s="9" t="s">
        <v>94</v>
      </c>
      <c r="F98" s="9" t="s">
        <v>55</v>
      </c>
      <c r="G98" s="39">
        <f>G99</f>
        <v>6971837.4000000004</v>
      </c>
      <c r="H98" s="41"/>
      <c r="I98" s="39">
        <f>I99</f>
        <v>6971837.4000000004</v>
      </c>
    </row>
    <row r="99" spans="1:9" s="20" customFormat="1" ht="26.25" customHeight="1" x14ac:dyDescent="0.2">
      <c r="A99" s="6" t="s">
        <v>22</v>
      </c>
      <c r="B99" s="5">
        <v>976</v>
      </c>
      <c r="C99" s="9" t="s">
        <v>58</v>
      </c>
      <c r="D99" s="9" t="s">
        <v>52</v>
      </c>
      <c r="E99" s="9" t="s">
        <v>94</v>
      </c>
      <c r="F99" s="9">
        <v>200</v>
      </c>
      <c r="G99" s="39">
        <v>6971837.4000000004</v>
      </c>
      <c r="H99" s="41"/>
      <c r="I99" s="39">
        <f>G99</f>
        <v>6971837.4000000004</v>
      </c>
    </row>
    <row r="100" spans="1:9" x14ac:dyDescent="0.25">
      <c r="A100" s="52" t="s">
        <v>97</v>
      </c>
      <c r="B100" s="53">
        <v>976</v>
      </c>
      <c r="C100" s="54" t="s">
        <v>53</v>
      </c>
      <c r="D100" s="54" t="s">
        <v>53</v>
      </c>
      <c r="E100" s="54" t="s">
        <v>54</v>
      </c>
      <c r="F100" s="54" t="s">
        <v>55</v>
      </c>
      <c r="G100" s="42">
        <f>G78+G68+G62+G56+G42+G37+G33+G28+G22+G17+G12</f>
        <v>16434960.230000002</v>
      </c>
      <c r="H100" s="42">
        <f>H78+H68+H62+H56+H42+H37+H33+H28+H22+H17+H12</f>
        <v>7623735.8300000001</v>
      </c>
      <c r="I100" s="42">
        <f>I78+I68+I62+I56+I42+I37+I33+I28+I22+I17+I12</f>
        <v>8811224.4000000004</v>
      </c>
    </row>
  </sheetData>
  <mergeCells count="12">
    <mergeCell ref="F2:I2"/>
    <mergeCell ref="A4:I4"/>
    <mergeCell ref="G7:I7"/>
    <mergeCell ref="G8:G9"/>
    <mergeCell ref="H8:I8"/>
    <mergeCell ref="A7:A9"/>
    <mergeCell ref="B7:B9"/>
    <mergeCell ref="C7:C9"/>
    <mergeCell ref="D7:D9"/>
    <mergeCell ref="E7:E9"/>
    <mergeCell ref="F7:F9"/>
    <mergeCell ref="H3:I3"/>
  </mergeCells>
  <pageMargins left="0.49" right="0.2" top="0.74803149606299213" bottom="0.74803149606299213" header="0.31496062992125984" footer="0.31496062992125984"/>
  <pageSetup paperSize="9" scale="76" fitToHeight="2" orientation="portrait" horizontalDpi="180" verticalDpi="180" r:id="rId1"/>
  <rowBreaks count="2" manualBreakCount="2">
    <brk id="32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2019-12-25T00:40:17Z</dcterms:modified>
</cp:coreProperties>
</file>