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0" windowWidth="9000" windowHeight="11925" tabRatio="889"/>
  </bookViews>
  <sheets>
    <sheet name="текст" sheetId="5" r:id="rId1"/>
    <sheet name="п1 ист вн фин деф" sheetId="3" r:id="rId2"/>
    <sheet name="п5 объем дох" sheetId="7" r:id="rId3"/>
    <sheet name="п.6 расх 2017 по разд" sheetId="1" r:id="rId4"/>
    <sheet name="п7 распр БА на 18-19г" sheetId="9" r:id="rId5"/>
    <sheet name="п8 расп БА на 2017 в вед стр+" sheetId="8" r:id="rId6"/>
    <sheet name="9" sheetId="10" r:id="rId7"/>
    <sheet name="10" sheetId="14" r:id="rId8"/>
    <sheet name="11" sheetId="15" r:id="rId9"/>
  </sheets>
  <definedNames>
    <definedName name="_xlnm.Print_Area" localSheetId="0">текст!$A$1:$J$39</definedName>
  </definedNames>
  <calcPr calcId="152511"/>
</workbook>
</file>

<file path=xl/calcChain.xml><?xml version="1.0" encoding="utf-8"?>
<calcChain xmlns="http://schemas.openxmlformats.org/spreadsheetml/2006/main">
  <c r="C11" i="15" l="1"/>
  <c r="H93" i="10" l="1"/>
  <c r="G93" i="10"/>
  <c r="G92" i="10" s="1"/>
  <c r="H92" i="10"/>
  <c r="H91" i="10"/>
  <c r="G91" i="10"/>
  <c r="H90" i="10"/>
  <c r="H89" i="10"/>
  <c r="H87" i="10"/>
  <c r="H86" i="10"/>
  <c r="G86" i="10"/>
  <c r="G85" i="10"/>
  <c r="H85" i="10" s="1"/>
  <c r="G84" i="10"/>
  <c r="H84" i="10" s="1"/>
  <c r="G83" i="10"/>
  <c r="H83" i="10" s="1"/>
  <c r="G82" i="10"/>
  <c r="H82" i="10" s="1"/>
  <c r="H79" i="10"/>
  <c r="G79" i="10"/>
  <c r="G77" i="10" s="1"/>
  <c r="H78" i="10"/>
  <c r="H77" i="10"/>
  <c r="H76" i="10"/>
  <c r="G76" i="10"/>
  <c r="H75" i="10"/>
  <c r="H74" i="10"/>
  <c r="G74" i="10"/>
  <c r="H73" i="10"/>
  <c r="G72" i="10"/>
  <c r="H72" i="10" s="1"/>
  <c r="G67" i="10"/>
  <c r="H67" i="10" s="1"/>
  <c r="G65" i="10"/>
  <c r="H62" i="10"/>
  <c r="H61" i="10" s="1"/>
  <c r="G62" i="10"/>
  <c r="G61" i="10" s="1"/>
  <c r="H60" i="10"/>
  <c r="H59" i="10" s="1"/>
  <c r="H58" i="10" s="1"/>
  <c r="H57" i="10" s="1"/>
  <c r="H56" i="10" s="1"/>
  <c r="G60" i="10"/>
  <c r="G59" i="10"/>
  <c r="G58" i="10" s="1"/>
  <c r="G57" i="10" s="1"/>
  <c r="G56" i="10" s="1"/>
  <c r="H55" i="10"/>
  <c r="G54" i="10"/>
  <c r="H54" i="10" s="1"/>
  <c r="H51" i="10"/>
  <c r="H50" i="10"/>
  <c r="G50" i="10"/>
  <c r="G49" i="10"/>
  <c r="H49" i="10" s="1"/>
  <c r="G48" i="10"/>
  <c r="H48" i="10" s="1"/>
  <c r="G47" i="10"/>
  <c r="H47" i="10" s="1"/>
  <c r="G46" i="10"/>
  <c r="H46" i="10" s="1"/>
  <c r="H45" i="10"/>
  <c r="G44" i="10"/>
  <c r="G42" i="10" s="1"/>
  <c r="H42" i="10" s="1"/>
  <c r="G41" i="10"/>
  <c r="H41" i="10" s="1"/>
  <c r="H39" i="10"/>
  <c r="H38" i="10"/>
  <c r="G37" i="10"/>
  <c r="G36" i="10" s="1"/>
  <c r="H36" i="10" s="1"/>
  <c r="H35" i="10"/>
  <c r="G34" i="10"/>
  <c r="H34" i="10" s="1"/>
  <c r="H33" i="10"/>
  <c r="H32" i="10"/>
  <c r="G31" i="10"/>
  <c r="H31" i="10" s="1"/>
  <c r="H25" i="10"/>
  <c r="H24" i="10"/>
  <c r="H23" i="10"/>
  <c r="G22" i="10"/>
  <c r="H22" i="10" s="1"/>
  <c r="H16" i="10"/>
  <c r="H15" i="10"/>
  <c r="G14" i="10"/>
  <c r="H14" i="10" s="1"/>
  <c r="G60" i="9"/>
  <c r="G59" i="9" s="1"/>
  <c r="G58" i="9" s="1"/>
  <c r="G57" i="9" s="1"/>
  <c r="G56" i="9" s="1"/>
  <c r="F60" i="9"/>
  <c r="F59" i="9" s="1"/>
  <c r="F58" i="9" s="1"/>
  <c r="F57" i="9" s="1"/>
  <c r="F56" i="9" s="1"/>
  <c r="I115" i="8"/>
  <c r="H107" i="8"/>
  <c r="G107" i="8"/>
  <c r="H105" i="8"/>
  <c r="G105" i="8"/>
  <c r="H103" i="8"/>
  <c r="G103" i="8"/>
  <c r="H101" i="8"/>
  <c r="G101" i="8"/>
  <c r="H99" i="8"/>
  <c r="G99" i="8"/>
  <c r="H97" i="8"/>
  <c r="G97" i="8"/>
  <c r="G96" i="8"/>
  <c r="G39" i="8"/>
  <c r="H42" i="8"/>
  <c r="G90" i="10" l="1"/>
  <c r="G9" i="10"/>
  <c r="H9" i="10" s="1"/>
  <c r="G12" i="10"/>
  <c r="H12" i="10" s="1"/>
  <c r="G69" i="10"/>
  <c r="H69" i="10" s="1"/>
  <c r="G75" i="10"/>
  <c r="G78" i="10"/>
  <c r="G70" i="10"/>
  <c r="H70" i="10" s="1"/>
  <c r="G19" i="10"/>
  <c r="H19" i="10" s="1"/>
  <c r="G11" i="10"/>
  <c r="H11" i="10" s="1"/>
  <c r="G18" i="10"/>
  <c r="H18" i="10" s="1"/>
  <c r="G21" i="10"/>
  <c r="H21" i="10" s="1"/>
  <c r="G30" i="10"/>
  <c r="H30" i="10" s="1"/>
  <c r="H37" i="10"/>
  <c r="G40" i="10"/>
  <c r="H40" i="10" s="1"/>
  <c r="G43" i="10"/>
  <c r="H43" i="10" s="1"/>
  <c r="H44" i="10"/>
  <c r="G53" i="10"/>
  <c r="H53" i="10" s="1"/>
  <c r="G81" i="10"/>
  <c r="H81" i="10" s="1"/>
  <c r="G10" i="10"/>
  <c r="H10" i="10" s="1"/>
  <c r="G13" i="10"/>
  <c r="H13" i="10" s="1"/>
  <c r="G17" i="10"/>
  <c r="H17" i="10" s="1"/>
  <c r="G20" i="10"/>
  <c r="H20" i="10" s="1"/>
  <c r="G29" i="10"/>
  <c r="G52" i="10"/>
  <c r="H52" i="10" s="1"/>
  <c r="G68" i="10"/>
  <c r="H68" i="10" s="1"/>
  <c r="G71" i="10"/>
  <c r="H71" i="10" s="1"/>
  <c r="G89" i="10"/>
  <c r="F97" i="1"/>
  <c r="F36" i="1"/>
  <c r="C32" i="7"/>
  <c r="F39" i="1"/>
  <c r="G42" i="1"/>
  <c r="G107" i="1"/>
  <c r="G105" i="1"/>
  <c r="G103" i="1"/>
  <c r="G101" i="1"/>
  <c r="G99" i="1"/>
  <c r="F103" i="1"/>
  <c r="F101" i="1"/>
  <c r="F99" i="1"/>
  <c r="G97" i="1"/>
  <c r="F105" i="1"/>
  <c r="F107" i="1"/>
  <c r="F96" i="1"/>
  <c r="G27" i="10" l="1"/>
  <c r="H27" i="10" s="1"/>
  <c r="G26" i="10"/>
  <c r="H26" i="10" s="1"/>
  <c r="H29" i="10"/>
  <c r="H8" i="10" s="1"/>
  <c r="H96" i="10" s="1"/>
  <c r="G28" i="10"/>
  <c r="H28" i="10" s="1"/>
  <c r="G8" i="10"/>
  <c r="G96" i="10" s="1"/>
  <c r="C29" i="7"/>
  <c r="F70" i="1" l="1"/>
  <c r="H73" i="1"/>
  <c r="G79" i="9"/>
  <c r="G78" i="9"/>
  <c r="G77" i="9"/>
  <c r="G76" i="9"/>
  <c r="G75" i="9"/>
  <c r="G74" i="9"/>
  <c r="G89" i="9"/>
  <c r="G90" i="9"/>
  <c r="G91" i="9"/>
  <c r="G92" i="9"/>
  <c r="G93" i="9"/>
  <c r="G62" i="9"/>
  <c r="F93" i="9"/>
  <c r="F92" i="9" s="1"/>
  <c r="G87" i="9"/>
  <c r="F86" i="9"/>
  <c r="F85" i="9" s="1"/>
  <c r="G85" i="9" s="1"/>
  <c r="F79" i="9"/>
  <c r="F78" i="9" s="1"/>
  <c r="G73" i="9"/>
  <c r="F72" i="9"/>
  <c r="G72" i="9" s="1"/>
  <c r="F69" i="9"/>
  <c r="G69" i="9" s="1"/>
  <c r="F67" i="9"/>
  <c r="G67" i="9" s="1"/>
  <c r="F65" i="9"/>
  <c r="F62" i="9"/>
  <c r="G55" i="9"/>
  <c r="F54" i="9"/>
  <c r="F53" i="9" s="1"/>
  <c r="G53" i="9" s="1"/>
  <c r="G51" i="9"/>
  <c r="G50" i="9"/>
  <c r="F50" i="9"/>
  <c r="F49" i="9"/>
  <c r="G49" i="9" s="1"/>
  <c r="G48" i="9"/>
  <c r="F48" i="9"/>
  <c r="F47" i="9"/>
  <c r="G47" i="9" s="1"/>
  <c r="G46" i="9"/>
  <c r="F46" i="9"/>
  <c r="G45" i="9"/>
  <c r="F44" i="9"/>
  <c r="F43" i="9" s="1"/>
  <c r="G43" i="9" s="1"/>
  <c r="F40" i="9"/>
  <c r="G40" i="9" s="1"/>
  <c r="G39" i="9"/>
  <c r="G38" i="9"/>
  <c r="F37" i="9"/>
  <c r="G37" i="9" s="1"/>
  <c r="G35" i="9"/>
  <c r="F34" i="9"/>
  <c r="G34" i="9" s="1"/>
  <c r="G33" i="9"/>
  <c r="G32" i="9"/>
  <c r="F31" i="9"/>
  <c r="G31" i="9" s="1"/>
  <c r="G25" i="9"/>
  <c r="G24" i="9"/>
  <c r="G23" i="9"/>
  <c r="F22" i="9"/>
  <c r="G22" i="9" s="1"/>
  <c r="G16" i="9"/>
  <c r="G15" i="9"/>
  <c r="F14" i="9"/>
  <c r="G14" i="9" s="1"/>
  <c r="F42" i="9" l="1"/>
  <c r="G42" i="9" s="1"/>
  <c r="F52" i="9"/>
  <c r="G52" i="9" s="1"/>
  <c r="G54" i="9"/>
  <c r="F70" i="9"/>
  <c r="G70" i="9" s="1"/>
  <c r="F77" i="9"/>
  <c r="F19" i="9"/>
  <c r="G19" i="9" s="1"/>
  <c r="F30" i="9"/>
  <c r="G30" i="9" s="1"/>
  <c r="F17" i="9"/>
  <c r="G17" i="9" s="1"/>
  <c r="F36" i="9"/>
  <c r="G36" i="9" s="1"/>
  <c r="F29" i="9"/>
  <c r="G44" i="9"/>
  <c r="F41" i="9"/>
  <c r="G41" i="9" s="1"/>
  <c r="G61" i="9"/>
  <c r="F68" i="9"/>
  <c r="G68" i="9" s="1"/>
  <c r="F71" i="9"/>
  <c r="G71" i="9" s="1"/>
  <c r="F82" i="9"/>
  <c r="F84" i="9"/>
  <c r="G84" i="9" s="1"/>
  <c r="F18" i="9"/>
  <c r="G18" i="9" s="1"/>
  <c r="F20" i="9"/>
  <c r="G20" i="9" s="1"/>
  <c r="F89" i="9"/>
  <c r="F91" i="9"/>
  <c r="F90" i="9"/>
  <c r="F76" i="9"/>
  <c r="F75" i="9"/>
  <c r="F74" i="9"/>
  <c r="G86" i="9"/>
  <c r="F61" i="9"/>
  <c r="F83" i="9"/>
  <c r="G83" i="9" s="1"/>
  <c r="F21" i="9"/>
  <c r="G21" i="9" s="1"/>
  <c r="F10" i="9"/>
  <c r="G10" i="9" s="1"/>
  <c r="F9" i="9"/>
  <c r="F11" i="9"/>
  <c r="G11" i="9" s="1"/>
  <c r="F13" i="9"/>
  <c r="G13" i="9" s="1"/>
  <c r="F12" i="9"/>
  <c r="G12" i="9" s="1"/>
  <c r="F8" i="9" l="1"/>
  <c r="F26" i="9"/>
  <c r="G26" i="9" s="1"/>
  <c r="F28" i="9"/>
  <c r="G28" i="9" s="1"/>
  <c r="G29" i="9"/>
  <c r="G8" i="9" s="1"/>
  <c r="F27" i="9"/>
  <c r="G27" i="9" s="1"/>
  <c r="G82" i="9"/>
  <c r="F81" i="9"/>
  <c r="G81" i="9" s="1"/>
  <c r="G9" i="9"/>
  <c r="F96" i="9" l="1"/>
  <c r="G96" i="9"/>
  <c r="H114" i="8"/>
  <c r="G113" i="8"/>
  <c r="G111" i="8" s="1"/>
  <c r="H111" i="8" s="1"/>
  <c r="H95" i="8"/>
  <c r="G94" i="8"/>
  <c r="H88" i="8"/>
  <c r="G87" i="8"/>
  <c r="H87" i="8" s="1"/>
  <c r="H81" i="8"/>
  <c r="G80" i="8"/>
  <c r="H80" i="8" s="1"/>
  <c r="G78" i="8"/>
  <c r="H78" i="8" s="1"/>
  <c r="G77" i="8"/>
  <c r="H77" i="8" s="1"/>
  <c r="G75" i="8"/>
  <c r="H75" i="8" s="1"/>
  <c r="I74" i="8"/>
  <c r="G73" i="8"/>
  <c r="I72" i="8"/>
  <c r="I71" i="8"/>
  <c r="H63" i="8"/>
  <c r="G62" i="8"/>
  <c r="G60" i="8" s="1"/>
  <c r="H60" i="8" s="1"/>
  <c r="H59" i="8"/>
  <c r="G58" i="8"/>
  <c r="H58" i="8" s="1"/>
  <c r="H53" i="8"/>
  <c r="H52" i="8"/>
  <c r="G52" i="8"/>
  <c r="G51" i="8" s="1"/>
  <c r="H51" i="8" s="1"/>
  <c r="H48" i="8"/>
  <c r="G47" i="8"/>
  <c r="H47" i="8" s="1"/>
  <c r="G44" i="8"/>
  <c r="H44" i="8" s="1"/>
  <c r="G43" i="8"/>
  <c r="H43" i="8" s="1"/>
  <c r="H41" i="8"/>
  <c r="H40" i="8"/>
  <c r="H39" i="8"/>
  <c r="H37" i="8"/>
  <c r="G36" i="8"/>
  <c r="H36" i="8" s="1"/>
  <c r="H35" i="8"/>
  <c r="H34" i="8"/>
  <c r="G33" i="8"/>
  <c r="H33" i="8" s="1"/>
  <c r="H27" i="8"/>
  <c r="H26" i="8"/>
  <c r="H25" i="8"/>
  <c r="G24" i="8"/>
  <c r="H24" i="8" s="1"/>
  <c r="H18" i="8"/>
  <c r="H17" i="8"/>
  <c r="G16" i="8"/>
  <c r="H16" i="8" s="1"/>
  <c r="C37" i="7"/>
  <c r="C35" i="7"/>
  <c r="C27" i="7"/>
  <c r="C21" i="7"/>
  <c r="C19" i="7"/>
  <c r="C15" i="7"/>
  <c r="C13" i="7"/>
  <c r="C11" i="7"/>
  <c r="G93" i="8" l="1"/>
  <c r="H93" i="8" s="1"/>
  <c r="G89" i="8"/>
  <c r="H89" i="8" s="1"/>
  <c r="I73" i="8"/>
  <c r="G70" i="8"/>
  <c r="G55" i="8"/>
  <c r="H55" i="8" s="1"/>
  <c r="G20" i="8"/>
  <c r="H20" i="8" s="1"/>
  <c r="G46" i="8"/>
  <c r="H46" i="8" s="1"/>
  <c r="G21" i="8"/>
  <c r="H21" i="8" s="1"/>
  <c r="G23" i="8"/>
  <c r="H23" i="8" s="1"/>
  <c r="C34" i="7"/>
  <c r="C10" i="7"/>
  <c r="G112" i="8"/>
  <c r="H112" i="8" s="1"/>
  <c r="G110" i="8"/>
  <c r="H110" i="8" s="1"/>
  <c r="G50" i="8"/>
  <c r="H50" i="8" s="1"/>
  <c r="G84" i="8"/>
  <c r="H84" i="8" s="1"/>
  <c r="G56" i="8"/>
  <c r="H56" i="8" s="1"/>
  <c r="G61" i="8"/>
  <c r="H61" i="8" s="1"/>
  <c r="H62" i="8"/>
  <c r="G82" i="8"/>
  <c r="H82" i="8" s="1"/>
  <c r="G85" i="8"/>
  <c r="H85" i="8" s="1"/>
  <c r="G92" i="8"/>
  <c r="H92" i="8" s="1"/>
  <c r="H94" i="8"/>
  <c r="G19" i="8"/>
  <c r="H19" i="8" s="1"/>
  <c r="G22" i="8"/>
  <c r="H22" i="8" s="1"/>
  <c r="G32" i="8"/>
  <c r="H32" i="8" s="1"/>
  <c r="G38" i="8"/>
  <c r="H38" i="8" s="1"/>
  <c r="G45" i="8"/>
  <c r="H45" i="8" s="1"/>
  <c r="G54" i="8"/>
  <c r="H54" i="8" s="1"/>
  <c r="G57" i="8"/>
  <c r="H57" i="8" s="1"/>
  <c r="G76" i="8"/>
  <c r="H76" i="8" s="1"/>
  <c r="G79" i="8"/>
  <c r="H79" i="8" s="1"/>
  <c r="G83" i="8"/>
  <c r="H83" i="8" s="1"/>
  <c r="G86" i="8"/>
  <c r="H86" i="8" s="1"/>
  <c r="G90" i="8"/>
  <c r="H90" i="8" s="1"/>
  <c r="H113" i="8"/>
  <c r="G65" i="8"/>
  <c r="I65" i="8" s="1"/>
  <c r="G67" i="8"/>
  <c r="I67" i="8" s="1"/>
  <c r="G69" i="8"/>
  <c r="I69" i="8" s="1"/>
  <c r="G109" i="8"/>
  <c r="G12" i="8"/>
  <c r="H12" i="8" s="1"/>
  <c r="G14" i="8"/>
  <c r="H14" i="8" s="1"/>
  <c r="G66" i="8"/>
  <c r="I66" i="8" s="1"/>
  <c r="G68" i="8"/>
  <c r="I68" i="8" s="1"/>
  <c r="G11" i="8"/>
  <c r="G13" i="8"/>
  <c r="H13" i="8" s="1"/>
  <c r="G15" i="8"/>
  <c r="H15" i="8" s="1"/>
  <c r="G31" i="8"/>
  <c r="G49" i="8"/>
  <c r="H49" i="8" s="1"/>
  <c r="G91" i="8"/>
  <c r="H91" i="8" s="1"/>
  <c r="C26" i="7"/>
  <c r="I70" i="8" l="1"/>
  <c r="G64" i="8"/>
  <c r="I64" i="8" s="1"/>
  <c r="G29" i="8"/>
  <c r="H29" i="8" s="1"/>
  <c r="H31" i="8"/>
  <c r="G30" i="8"/>
  <c r="H30" i="8" s="1"/>
  <c r="G28" i="8"/>
  <c r="H28" i="8" s="1"/>
  <c r="H109" i="8"/>
  <c r="H11" i="8"/>
  <c r="C9" i="7"/>
  <c r="C39" i="7" s="1"/>
  <c r="H10" i="8" l="1"/>
  <c r="H115" i="8" s="1"/>
  <c r="G10" i="8"/>
  <c r="G115" i="8" s="1"/>
  <c r="F113" i="1"/>
  <c r="F110" i="1" s="1"/>
  <c r="G110" i="1" s="1"/>
  <c r="F109" i="1" l="1"/>
  <c r="G113" i="1"/>
  <c r="F111" i="1"/>
  <c r="G111" i="1" s="1"/>
  <c r="F112" i="1"/>
  <c r="G112" i="1" s="1"/>
  <c r="G109" i="1" l="1"/>
  <c r="G95" i="1"/>
  <c r="F94" i="1"/>
  <c r="G88" i="1"/>
  <c r="F87" i="1"/>
  <c r="F84" i="1" s="1"/>
  <c r="G84" i="1" s="1"/>
  <c r="G81" i="1"/>
  <c r="G114" i="1"/>
  <c r="F80" i="1"/>
  <c r="F78" i="1" s="1"/>
  <c r="G78" i="1" s="1"/>
  <c r="F93" i="1" l="1"/>
  <c r="G93" i="1" s="1"/>
  <c r="F89" i="1"/>
  <c r="G89" i="1" s="1"/>
  <c r="F92" i="1"/>
  <c r="G92" i="1" s="1"/>
  <c r="F91" i="1"/>
  <c r="G91" i="1" s="1"/>
  <c r="G94" i="1"/>
  <c r="F76" i="1"/>
  <c r="G76" i="1" s="1"/>
  <c r="F90" i="1"/>
  <c r="G90" i="1" s="1"/>
  <c r="F82" i="1"/>
  <c r="G82" i="1" s="1"/>
  <c r="F85" i="1"/>
  <c r="G85" i="1" s="1"/>
  <c r="G87" i="1"/>
  <c r="F83" i="1"/>
  <c r="G83" i="1" s="1"/>
  <c r="F86" i="1"/>
  <c r="G86" i="1" s="1"/>
  <c r="F77" i="1"/>
  <c r="G77" i="1" s="1"/>
  <c r="G80" i="1"/>
  <c r="F75" i="1"/>
  <c r="G75" i="1" s="1"/>
  <c r="F79" i="1"/>
  <c r="G79" i="1" s="1"/>
  <c r="F73" i="1"/>
  <c r="F64" i="1"/>
  <c r="H64" i="1" s="1"/>
  <c r="H115" i="1" s="1"/>
  <c r="F69" i="1"/>
  <c r="H69" i="1" s="1"/>
  <c r="F65" i="1"/>
  <c r="H65" i="1" s="1"/>
  <c r="H71" i="1"/>
  <c r="H72" i="1"/>
  <c r="G17" i="1"/>
  <c r="G18" i="1"/>
  <c r="G25" i="1"/>
  <c r="G26" i="1"/>
  <c r="G27" i="1"/>
  <c r="G34" i="1"/>
  <c r="G35" i="1"/>
  <c r="G37" i="1"/>
  <c r="G40" i="1"/>
  <c r="G41" i="1"/>
  <c r="G48" i="1"/>
  <c r="G53" i="1"/>
  <c r="G59" i="1"/>
  <c r="G63" i="1"/>
  <c r="F62" i="1"/>
  <c r="F60" i="1" s="1"/>
  <c r="G60" i="1" s="1"/>
  <c r="F58" i="1"/>
  <c r="F54" i="1" s="1"/>
  <c r="G54" i="1" s="1"/>
  <c r="F52" i="1"/>
  <c r="F50" i="1" s="1"/>
  <c r="G50" i="1" s="1"/>
  <c r="F67" i="1" l="1"/>
  <c r="H67" i="1" s="1"/>
  <c r="F68" i="1"/>
  <c r="H68" i="1" s="1"/>
  <c r="G58" i="1"/>
  <c r="F66" i="1"/>
  <c r="H66" i="1" s="1"/>
  <c r="H70" i="1"/>
  <c r="F61" i="1"/>
  <c r="G61" i="1" s="1"/>
  <c r="G62" i="1"/>
  <c r="G52" i="1"/>
  <c r="F49" i="1"/>
  <c r="G49" i="1" s="1"/>
  <c r="F57" i="1"/>
  <c r="G57" i="1" s="1"/>
  <c r="F51" i="1"/>
  <c r="G51" i="1" s="1"/>
  <c r="F56" i="1"/>
  <c r="G56" i="1" s="1"/>
  <c r="F55" i="1"/>
  <c r="G55" i="1" s="1"/>
  <c r="F47" i="1" l="1"/>
  <c r="F43" i="1" s="1"/>
  <c r="G43" i="1" s="1"/>
  <c r="G39" i="1"/>
  <c r="F33" i="1"/>
  <c r="G36" i="1"/>
  <c r="F24" i="1"/>
  <c r="F16" i="1"/>
  <c r="F21" i="1" l="1"/>
  <c r="G21" i="1" s="1"/>
  <c r="G24" i="1"/>
  <c r="F14" i="1"/>
  <c r="G14" i="1" s="1"/>
  <c r="G16" i="1"/>
  <c r="G33" i="1"/>
  <c r="F45" i="1"/>
  <c r="G45" i="1" s="1"/>
  <c r="G47" i="1"/>
  <c r="F23" i="1"/>
  <c r="G23" i="1" s="1"/>
  <c r="F38" i="1"/>
  <c r="G38" i="1" s="1"/>
  <c r="F20" i="1"/>
  <c r="G20" i="1" s="1"/>
  <c r="F46" i="1"/>
  <c r="G46" i="1" s="1"/>
  <c r="F19" i="1"/>
  <c r="G19" i="1" s="1"/>
  <c r="F32" i="1"/>
  <c r="G32" i="1" s="1"/>
  <c r="F44" i="1"/>
  <c r="G44" i="1" s="1"/>
  <c r="F22" i="1"/>
  <c r="G22" i="1" s="1"/>
  <c r="F12" i="1"/>
  <c r="G12" i="1" s="1"/>
  <c r="F15" i="1"/>
  <c r="G15" i="1" s="1"/>
  <c r="F11" i="1"/>
  <c r="F13" i="1"/>
  <c r="G13" i="1" s="1"/>
  <c r="G11" i="1" l="1"/>
  <c r="F31" i="1"/>
  <c r="G31" i="1" l="1"/>
  <c r="F28" i="1"/>
  <c r="F29" i="1"/>
  <c r="G29" i="1" s="1"/>
  <c r="F30" i="1"/>
  <c r="G30" i="1" s="1"/>
  <c r="G28" i="1" l="1"/>
  <c r="G10" i="1" s="1"/>
  <c r="G115" i="1" s="1"/>
  <c r="F10" i="1"/>
  <c r="F115" i="1" s="1"/>
</calcChain>
</file>

<file path=xl/sharedStrings.xml><?xml version="1.0" encoding="utf-8"?>
<sst xmlns="http://schemas.openxmlformats.org/spreadsheetml/2006/main" count="1810" uniqueCount="248">
  <si>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</si>
  <si>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</si>
  <si>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</si>
  <si>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</t>
  </si>
  <si>
    <t>Глава муниципального образования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</si>
  <si>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</si>
  <si>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</si>
  <si>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</si>
  <si>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</si>
  <si>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01</t>
  </si>
  <si>
    <t>02</t>
  </si>
  <si>
    <t>Наименование</t>
  </si>
  <si>
    <t>Раз-дел</t>
  </si>
  <si>
    <t>Под-раз-дел</t>
  </si>
  <si>
    <t>Целевая статья</t>
  </si>
  <si>
    <t>Вид расхо да</t>
  </si>
  <si>
    <t>Сумма, руб.</t>
  </si>
  <si>
    <t>Средств, всего</t>
  </si>
  <si>
    <t>в том числе за счет:</t>
  </si>
  <si>
    <t>местного бюджета</t>
  </si>
  <si>
    <t>средств субвенций субсидий</t>
  </si>
  <si>
    <t>0000000000</t>
  </si>
  <si>
    <t>000</t>
  </si>
  <si>
    <t>9900000000</t>
  </si>
  <si>
    <t>9990000000</t>
  </si>
  <si>
    <t>100</t>
  </si>
  <si>
    <t>120</t>
  </si>
  <si>
    <t>121</t>
  </si>
  <si>
    <t>129</t>
  </si>
  <si>
    <t>9999921020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</si>
  <si>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</si>
  <si>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</si>
  <si>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</si>
  <si>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</t>
  </si>
  <si>
    <t>9999921040</t>
  </si>
  <si>
    <t>9999921030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</si>
  <si>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</si>
  <si>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</si>
  <si>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</si>
  <si>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Прочая закупка товаров, работ и услуг для 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</si>
  <si>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</si>
  <si>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</si>
  <si>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</si>
  <si>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</si>
  <si>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</si>
  <si>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</si>
  <si>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</si>
  <si>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</si>
  <si>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</si>
  <si>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</si>
  <si>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</si>
  <si>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</si>
  <si>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</si>
  <si>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</si>
  <si>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</si>
  <si>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</si>
  <si>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</si>
  <si>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</si>
  <si>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</si>
  <si>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Национальная экономика</t>
  </si>
  <si>
    <t>Дорожное хозяйство (дорожные фонды)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</si>
  <si>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</si>
  <si>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Жилищно-коммунальное хозяйство</t>
  </si>
  <si>
    <t>04</t>
  </si>
  <si>
    <t>00</t>
  </si>
  <si>
    <t>06</t>
  </si>
  <si>
    <t>010</t>
  </si>
  <si>
    <t>9999940020</t>
  </si>
  <si>
    <t>Обеспечение проведения выборов и референдумов</t>
  </si>
  <si>
    <t>07</t>
  </si>
  <si>
    <t>Расходы по не программным мероприятиям</t>
  </si>
  <si>
    <t>Расходы на подготовку и проведение выборов</t>
  </si>
  <si>
    <t>9999921070</t>
  </si>
  <si>
    <t>9999921110</t>
  </si>
  <si>
    <t>09</t>
  </si>
  <si>
    <t>9999933090</t>
  </si>
  <si>
    <t>Благоустройство</t>
  </si>
  <si>
    <t>Мероприятия по благоустройству территорий</t>
  </si>
  <si>
    <t>05</t>
  </si>
  <si>
    <t>9999960040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</si>
  <si>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</si>
  <si>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</si>
  <si>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Культура</t>
  </si>
  <si>
    <t>Расходы по непрограммным направлениям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</si>
  <si>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</si>
  <si>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08</t>
  </si>
  <si>
    <t>600</t>
  </si>
  <si>
    <t>Обеспечение деятельности подведомственных учреждений - бюджетное учреждение "Бюджетное  учреждение "Информационно-культурный центр "Радуга" Прохорского сельского поселения</t>
  </si>
  <si>
    <t>Всего расходов</t>
  </si>
  <si>
    <t>Распределение бюджетных ассигнований по разделам, подразделам, целевым статьям и видам расходов на 2017 год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</si>
  <si>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</si>
  <si>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</si>
  <si>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</si>
  <si>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</si>
  <si>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</si>
  <si>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</si>
  <si>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</si>
  <si>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</si>
  <si>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01 02 00 00 00 0000 000</t>
  </si>
  <si>
    <t>Кредиты кредитных организаций в валюте Российской Федерации</t>
  </si>
  <si>
    <t>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</si>
  <si>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</si>
  <si>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</si>
  <si>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</si>
  <si>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</si>
  <si>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01 02 00 00 10 0000 710</t>
  </si>
  <si>
    <t>01 02 00 00 10 0000 810</t>
  </si>
  <si>
    <t xml:space="preserve"> 01 05 02 01 10 0000 510</t>
  </si>
  <si>
    <t xml:space="preserve"> 01 05 02 01 10 0000 610</t>
  </si>
  <si>
    <t>9999921140</t>
  </si>
  <si>
    <t xml:space="preserve">   Муниципальный  комитет</t>
  </si>
  <si>
    <t xml:space="preserve">  Прохорского  сельского  поселения</t>
  </si>
  <si>
    <t xml:space="preserve">   Спасского  муниципального  района </t>
  </si>
  <si>
    <t xml:space="preserve">    Приморского  края</t>
  </si>
  <si>
    <t xml:space="preserve">          Руководствуясь Федеральным законом от 06 октября 2003г. № 131 ФЗ «Об общих принципах организации местного самоуправления в Российской Федерации», Уставом Прохорского сельского поселения, муниципальный комитет Прохорского сельского поселения</t>
  </si>
  <si>
    <t>РЕШИЛ:</t>
  </si>
  <si>
    <t>1. Утвердить основные характеристики бюджета Прохорского сельского поселения на 2017 год:</t>
  </si>
  <si>
    <t>3)размер дефицита бюджета поселения – в сумме 0,00 тыс. рублей;</t>
  </si>
  <si>
    <t>3. Установить иные показатели бюджета поселения на 2017 год:</t>
  </si>
  <si>
    <t>О внесении изменений в решение № 82 от 16 декабря 2016 года «О бюджете Прохорского сельского поселения  на 2017 год и плановый период 2018-2019 годы ».</t>
  </si>
  <si>
    <t xml:space="preserve">РЕШЕНИЕ </t>
  </si>
  <si>
    <t xml:space="preserve">И.о. главы    Прохорского   сельского поселения                                   Е.А.Лопатко     </t>
  </si>
  <si>
    <t>2 02 04014 00 0000 151</t>
  </si>
  <si>
    <t>внутреннего финансирования дефицита бюджета поселения на 2017 год</t>
  </si>
  <si>
    <t xml:space="preserve">Получение кредитов от кредитных организаций бюджетами сельских поселений в валюте Российской Федерации
</t>
  </si>
  <si>
    <t xml:space="preserve">Погашение бюджетами сельских поселений кредитов от кредитных организаций в валюте Российской Федерации
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</si>
  <si>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</si>
  <si>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</si>
  <si>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</si>
  <si>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</si>
  <si>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1 05 03010 01 0000 110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</si>
  <si>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</si>
  <si>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</si>
  <si>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</si>
  <si>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</si>
  <si>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</si>
  <si>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</si>
  <si>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Объемы</t>
  </si>
  <si>
    <t xml:space="preserve"> доходов бюджета поселения в 2017 году</t>
  </si>
  <si>
    <t xml:space="preserve">Наименование </t>
  </si>
  <si>
    <t xml:space="preserve">1 00 00000 00 0000 000 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</si>
  <si>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</si>
  <si>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</si>
  <si>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</si>
  <si>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</si>
  <si>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</si>
  <si>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</si>
  <si>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</si>
  <si>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</si>
  <si>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1 06 06033 10 0000 110</t>
  </si>
  <si>
    <t>1 06 06043 10 0000 110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</si>
  <si>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</si>
  <si>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</si>
  <si>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</si>
  <si>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</si>
  <si>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</si>
  <si>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</si>
  <si>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</si>
  <si>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</si>
  <si>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</si>
  <si>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</si>
  <si>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</si>
  <si>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</si>
  <si>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1 09 11000 02 0000 110</t>
  </si>
  <si>
    <t>Налог, взимаемый в виде стоимости патента в связи с применением упрощенной системы налогообложения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</si>
  <si>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</si>
  <si>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</si>
  <si>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</si>
  <si>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</si>
  <si>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Арендная плата ООО "Мерси трейд" за здание, расположенное по адресу: с.Прохоры, ул.Советская, 36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</si>
  <si>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</si>
  <si>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</si>
  <si>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</si>
  <si>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продажа здания в  с.Новинка</t>
  </si>
  <si>
    <t>1 16 00000 00 0000 000</t>
  </si>
  <si>
    <t>ШТРАФЫ, САНКЦИИ, ВОЗМЕЩЕНИЕ УЩЕРБА</t>
  </si>
  <si>
    <t>1 16 51040 02 0000 140</t>
  </si>
  <si>
    <t>2 00 00000 00 0000 000</t>
  </si>
  <si>
    <t>БЕЗВОЗМЕЗДНЫЕ ПОСТУПЛЕНИЯ</t>
  </si>
  <si>
    <t>2 02 03000 00 0000 151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</si>
  <si>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</si>
  <si>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</si>
  <si>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</si>
  <si>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Внести в решение муниципального комитета Прохорского сельского поселения от 16 декабря 2016 года № 82 «О бюджете Прохорского сельского поселения на 2017 год и плановый период 2018-2019 годы годов» следующие изменения:  Статья 1. изложить в следующей редакции:</t>
  </si>
  <si>
    <t>Код главного распорядителя бюджетных средств</t>
  </si>
  <si>
    <t>Распределение бюджетных ассигнований  на 2017 год в ведомственной структуре расходов бюджета поселения</t>
  </si>
  <si>
    <t>Код раздела</t>
  </si>
  <si>
    <t>Код подраздела</t>
  </si>
  <si>
    <t>Код целевой статьи</t>
  </si>
  <si>
    <t>Код вида расходов</t>
  </si>
  <si>
    <t>Сумма, тыс.руб.</t>
  </si>
  <si>
    <t>Распределение бюджетных ассигнований на плановый период 2018 и 2019 годов по не программным направлениям деятельности по разделам, подразделам, целевым статьям и видам расходов</t>
  </si>
  <si>
    <t>Условно-утвержденные расходы</t>
  </si>
  <si>
    <t>Распределение бюджетных ассигнований на плановый период 2018 и 2019  годов  в ведомственной структуре расходов бюджета поселения</t>
  </si>
  <si>
    <t>1 14 06000 00 0000 430</t>
  </si>
  <si>
    <t>№ 95</t>
  </si>
  <si>
    <t>10 марта 2017 года</t>
  </si>
  <si>
    <t>Доохды от продажи земельных участков, находящихся в собственности сельскоих поселений</t>
  </si>
  <si>
    <t>Муниципальная комплексная программа "Благоустройство территории прохорского сельского поселения Спасского муниципального района на 2017-2020 годы"</t>
  </si>
  <si>
    <t>Мероприятия по озеленению</t>
  </si>
  <si>
    <t>99999900000</t>
  </si>
  <si>
    <t>9999970010</t>
  </si>
  <si>
    <t>Мероприятия по благоустройству территории</t>
  </si>
  <si>
    <t>Мероприятия по ремонту дворовых территорий МКД</t>
  </si>
  <si>
    <t>Мероприятия по созданию зон отдыха на водных объектах</t>
  </si>
  <si>
    <t>Мероприятия по содержанию детских игровых комплексов</t>
  </si>
  <si>
    <t>9999970020</t>
  </si>
  <si>
    <t>9999970030</t>
  </si>
  <si>
    <t>9999970050</t>
  </si>
  <si>
    <t>9999970040</t>
  </si>
  <si>
    <t>244</t>
  </si>
  <si>
    <t>9999970060</t>
  </si>
  <si>
    <t>Мероприятия по ремонту дорог, тротуаров, пешеходных дорожек</t>
  </si>
  <si>
    <t>853</t>
  </si>
  <si>
    <t>( рублей)</t>
  </si>
  <si>
    <t>2950000</t>
  </si>
  <si>
    <t>Уплата иных платежей</t>
  </si>
  <si>
    <t>275000</t>
  </si>
  <si>
    <t>2380435</t>
  </si>
  <si>
    <t>муниципальным программам</t>
  </si>
  <si>
    <t>Муниципальная программа</t>
  </si>
  <si>
    <t>Сумма (руб.)</t>
  </si>
  <si>
    <t>Приложение № 1 к решению муниципального                                            комитета    Прохорского сельского поселения от 10.03.17 № 95</t>
  </si>
  <si>
    <t>Распределение бюджетных ассигнований на 2017 год по</t>
  </si>
  <si>
    <t>Распределение бюджетных ассигнований на 2018-2019 годы по</t>
  </si>
  <si>
    <t>Приложение № 2 к решению  муниципального  комитета   Прохорского сельского поселения от 10.03.17 № 95</t>
  </si>
  <si>
    <t>Приложение № 3 к решению  муниципального    комитета   Прохорского сельского поселения от 10.03.17 № 925</t>
  </si>
  <si>
    <t>Приложение № 4 к решению  муниципального    комитета   Прохорского сельского поселения от 10.03.17 № 95</t>
  </si>
  <si>
    <t>Приложение № 5 к решению  муниципального    комитета   Прохорского сельского поселения от 10.03.17 № 95</t>
  </si>
  <si>
    <t>Приложение № 6 к решению  муниципального    комитета   Прохорского сельского поселения от 10.03.17 № 95</t>
  </si>
  <si>
    <t>Приложение № 7 к решению  муниципального                                                           комитета   Прохорского сельского поселения от 10.03.17 № 95</t>
  </si>
  <si>
    <t>Приложение № 8 к решению  муниципального                                                           комитета   Прохорского сельского поселения от 10.03.17 № 95</t>
  </si>
  <si>
    <t>3.1. Распределение бюджетных ассигнований на 2017 год по муниципальным программам, согласно приложению № 7 к  настоящему решению;</t>
  </si>
  <si>
    <t>3.2. Распределение бюджетных ассигнований на 2018-2019 годы  год по муниципальным программам, согласно приложению № 8 к настоящему решению;</t>
  </si>
  <si>
    <t>Приложение  № 1 к решению изложить в редакции приложения 1 к настоящему решению</t>
  </si>
  <si>
    <t>Приложение  № 5 к решению изложить в редакции приложения 2 к настоящему решению</t>
  </si>
  <si>
    <t>Приложение  № 6 к решению изложить в редакции приложения 3 к настоящему решению</t>
  </si>
  <si>
    <t>Приложение  № 7 к решению изложить в редакции приложения 4 к настоящему решению</t>
  </si>
  <si>
    <t>Приложение  № 8 к решению изложить в редакции приложения 5 к настоящему решению</t>
  </si>
  <si>
    <t>Приложение  № 9 к решению изложить в редакции приложения 6 к настоящему решению</t>
  </si>
  <si>
    <t>Приложение  № 10 к решению изложить в редакции приложения 7 к настоящему решению</t>
  </si>
  <si>
    <t>Приложение  № 11 к решению изложить в редакции приложения 8 к настоящему решению</t>
  </si>
  <si>
    <t>4. Настоящее решение вступает в силу с 01 января 2017 года.</t>
  </si>
  <si>
    <r>
      <t>1) общий объем   доходов бюджета поселения в сумме 8</t>
    </r>
    <r>
      <rPr>
        <b/>
        <sz val="12"/>
        <rFont val="Times New Roman"/>
        <family val="1"/>
        <charset val="204"/>
      </rPr>
      <t> 972470,00</t>
    </r>
    <r>
      <rPr>
        <sz val="12"/>
        <rFont val="Times New Roman"/>
        <family val="1"/>
        <charset val="204"/>
      </rPr>
      <t xml:space="preserve"> рублей, в том числе объем межбюджетных трансфертов, получаемых из других бюджетов бюджетной системы Российской Федерации в 2017 году в сумме 1511470,00 рублей.</t>
    </r>
  </si>
  <si>
    <r>
      <t>2) общий объем расходов бюджета поселения в сумме 8972470,00</t>
    </r>
    <r>
      <rPr>
        <sz val="12"/>
        <color indexed="8"/>
        <rFont val="Times New Roman"/>
        <family val="1"/>
        <charset val="204"/>
      </rPr>
      <t xml:space="preserve"> рублей;</t>
    </r>
  </si>
  <si>
    <r>
      <t>2.Утвердить основные характеристики бюджета поселения на 2018 год и 2019 год:
1)прогнозируемый общий объем доходов бюджета поселения на 
2018 год – в сумм</t>
    </r>
    <r>
      <rPr>
        <sz val="12"/>
        <rFont val="Times New Roman"/>
        <family val="1"/>
        <charset val="204"/>
      </rPr>
      <t>е 5461000,00</t>
    </r>
    <r>
      <rPr>
        <sz val="12"/>
        <color indexed="8"/>
        <rFont val="Times New Roman"/>
        <family val="1"/>
        <charset val="204"/>
      </rPr>
      <t xml:space="preserve"> рублей, в том числе объем межбюджетных трансфертов, получаемых из других бюджетов бюджетной системы Российской Федерации, – в сумме 116000  рублей, и на 2019 год – в сумме 5598000,00  рублей, в том числе объем межбюджетных трансфертов, получаемых из других бюджетов бюджетной системы Российской Федерации, – в сумме 116000,00 рублей; 
2)общий объем расходов бюджета поселения на 2018 год – в сумме 5461000,00 рублей, в том числе условно утвержденные расходы – в сумме 136525,00 рублей, на 2019 год – в сумме 5598000,00 рублей, в том числе условно утвержденные расходы – в сумме 275000 тыс. рублей;
</t>
    </r>
  </si>
  <si>
    <t>Резервный фонд администрации Прохорского  сельского поселения</t>
  </si>
  <si>
    <t>Резервный фонд администрации Прохорского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</si>
</sst>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49" fontId="6" fillId="2" borderId="3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7" fillId="0" borderId="3" xfId="0" applyNumberFormat="1" applyFont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/>
    <xf numFmtId="4" fontId="6" fillId="0" borderId="0" xfId="0" applyNumberFormat="1" applyFont="1"/>
    <xf numFmtId="0" fontId="6" fillId="0" borderId="0" xfId="0" applyFont="1"/>
    <xf numFmtId="49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/>
    <xf numFmtId="4" fontId="6" fillId="0" borderId="4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49" fontId="6" fillId="0" borderId="4" xfId="0" applyNumberFormat="1" applyFont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64" fontId="6" fillId="0" borderId="4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/>
    <xf numFmtId="4" fontId="5" fillId="0" borderId="0" xfId="0" applyNumberFormat="1" applyFont="1"/>
    <xf numFmtId="0" fontId="5" fillId="0" borderId="0" xfId="0" applyFont="1"/>
    <xf numFmtId="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/>
    <xf numFmtId="0" fontId="5" fillId="0" borderId="3" xfId="0" applyFont="1" applyBorder="1"/>
    <xf numFmtId="0" fontId="12" fillId="0" borderId="0" xfId="0" applyFont="1"/>
    <xf numFmtId="0" fontId="12" fillId="0" borderId="0" xfId="0" applyFont="1" applyFill="1"/>
    <xf numFmtId="0" fontId="11" fillId="0" borderId="0" xfId="0" applyFont="1" applyFill="1" applyAlignment="1">
      <alignment horizontal="right"/>
    </xf>
    <xf numFmtId="0" fontId="14" fillId="0" borderId="0" xfId="0" applyFont="1" applyFill="1"/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13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wrapText="1"/>
    </xf>
    <xf numFmtId="0" fontId="13" fillId="0" borderId="0" xfId="0" applyFont="1" applyFill="1"/>
    <xf numFmtId="0" fontId="16" fillId="0" borderId="3" xfId="0" applyFont="1" applyFill="1" applyBorder="1" applyAlignment="1">
      <alignment horizontal="justify" vertical="top" wrapText="1"/>
    </xf>
    <xf numFmtId="4" fontId="16" fillId="0" borderId="3" xfId="0" applyNumberFormat="1" applyFont="1" applyFill="1" applyBorder="1" applyAlignment="1">
      <alignment wrapText="1"/>
    </xf>
    <xf numFmtId="0" fontId="16" fillId="0" borderId="0" xfId="0" applyFont="1" applyFill="1"/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justify" vertical="center" wrapText="1"/>
    </xf>
    <xf numFmtId="4" fontId="11" fillId="0" borderId="3" xfId="0" applyNumberFormat="1" applyFont="1" applyFill="1" applyBorder="1" applyAlignment="1">
      <alignment wrapText="1"/>
    </xf>
    <xf numFmtId="4" fontId="16" fillId="0" borderId="0" xfId="0" applyNumberFormat="1" applyFont="1" applyFill="1"/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justify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justify" vertical="top" wrapText="1"/>
    </xf>
    <xf numFmtId="0" fontId="13" fillId="0" borderId="0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3" fillId="0" borderId="3" xfId="0" applyFont="1" applyFill="1" applyBorder="1" applyAlignment="1">
      <alignment horizontal="left" vertical="top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1" fillId="0" borderId="0" xfId="0" applyNumberFormat="1" applyFont="1"/>
    <xf numFmtId="0" fontId="1" fillId="2" borderId="5" xfId="0" applyFont="1" applyFill="1" applyBorder="1" applyAlignment="1">
      <alignment horizontal="center" vertical="center" wrapText="1"/>
    </xf>
    <xf numFmtId="49" fontId="15" fillId="0" borderId="3" xfId="0" applyNumberFormat="1" applyFont="1" applyBorder="1"/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164" fontId="15" fillId="0" borderId="3" xfId="0" applyNumberFormat="1" applyFont="1" applyBorder="1"/>
    <xf numFmtId="164" fontId="1" fillId="0" borderId="0" xfId="0" applyNumberFormat="1" applyFont="1"/>
    <xf numFmtId="4" fontId="6" fillId="0" borderId="4" xfId="0" applyNumberFormat="1" applyFont="1" applyBorder="1"/>
    <xf numFmtId="0" fontId="6" fillId="2" borderId="3" xfId="0" applyFont="1" applyFill="1" applyBorder="1" applyAlignment="1">
      <alignment horizontal="justify" vertical="center" wrapText="1"/>
    </xf>
    <xf numFmtId="0" fontId="6" fillId="0" borderId="3" xfId="0" applyFont="1" applyBorder="1"/>
    <xf numFmtId="0" fontId="10" fillId="0" borderId="0" xfId="0" applyFont="1" applyAlignment="1">
      <alignment horizontal="right" wrapText="1"/>
    </xf>
    <xf numFmtId="0" fontId="19" fillId="2" borderId="3" xfId="0" applyFont="1" applyFill="1" applyBorder="1" applyAlignment="1">
      <alignment wrapText="1"/>
    </xf>
    <xf numFmtId="0" fontId="20" fillId="2" borderId="3" xfId="0" applyFont="1" applyFill="1" applyBorder="1" applyAlignment="1">
      <alignment horizontal="center" wrapText="1"/>
    </xf>
    <xf numFmtId="49" fontId="19" fillId="2" borderId="5" xfId="0" applyNumberFormat="1" applyFont="1" applyFill="1" applyBorder="1" applyAlignment="1">
      <alignment horizontal="center" wrapText="1"/>
    </xf>
    <xf numFmtId="49" fontId="20" fillId="2" borderId="5" xfId="0" applyNumberFormat="1" applyFont="1" applyFill="1" applyBorder="1" applyAlignment="1">
      <alignment horizontal="center" wrapText="1"/>
    </xf>
    <xf numFmtId="4" fontId="19" fillId="0" borderId="4" xfId="0" applyNumberFormat="1" applyFont="1" applyBorder="1"/>
    <xf numFmtId="4" fontId="19" fillId="0" borderId="3" xfId="0" applyNumberFormat="1" applyFont="1" applyBorder="1"/>
    <xf numFmtId="49" fontId="19" fillId="2" borderId="3" xfId="0" applyNumberFormat="1" applyFont="1" applyFill="1" applyBorder="1" applyAlignment="1">
      <alignment horizontal="center" wrapText="1"/>
    </xf>
    <xf numFmtId="49" fontId="20" fillId="2" borderId="3" xfId="0" applyNumberFormat="1" applyFont="1" applyFill="1" applyBorder="1" applyAlignment="1">
      <alignment horizontal="center" wrapText="1"/>
    </xf>
    <xf numFmtId="0" fontId="21" fillId="0" borderId="0" xfId="0" applyFont="1"/>
    <xf numFmtId="0" fontId="1" fillId="0" borderId="0" xfId="0" applyFont="1" applyAlignment="1">
      <alignment horizontal="center"/>
    </xf>
    <xf numFmtId="0" fontId="21" fillId="0" borderId="3" xfId="0" applyFont="1" applyBorder="1"/>
    <xf numFmtId="4" fontId="21" fillId="0" borderId="3" xfId="0" applyNumberFormat="1" applyFont="1" applyBorder="1"/>
    <xf numFmtId="0" fontId="22" fillId="0" borderId="0" xfId="0" applyFont="1"/>
    <xf numFmtId="0" fontId="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justify" wrapText="1"/>
    </xf>
    <xf numFmtId="0" fontId="29" fillId="0" borderId="0" xfId="0" applyFont="1"/>
    <xf numFmtId="0" fontId="26" fillId="0" borderId="0" xfId="0" applyFont="1" applyAlignment="1">
      <alignment horizontal="justify" vertical="distributed" wrapText="1"/>
    </xf>
    <xf numFmtId="0" fontId="2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5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 vertical="distributed" wrapText="1"/>
    </xf>
    <xf numFmtId="0" fontId="28" fillId="0" borderId="0" xfId="0" applyFont="1" applyAlignment="1">
      <alignment horizontal="justify" wrapText="1"/>
    </xf>
    <xf numFmtId="0" fontId="25" fillId="0" borderId="0" xfId="0" applyFont="1" applyAlignment="1">
      <alignment horizontal="justify" vertical="distributed" wrapText="1"/>
    </xf>
    <xf numFmtId="0" fontId="26" fillId="0" borderId="0" xfId="0" applyFont="1" applyAlignment="1">
      <alignment horizontal="justify" vertical="distributed" wrapText="1"/>
    </xf>
    <xf numFmtId="0" fontId="11" fillId="0" borderId="0" xfId="0" applyFont="1" applyAlignment="1">
      <alignment horizontal="right" wrapTex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justify" wrapText="1"/>
    </xf>
    <xf numFmtId="49" fontId="6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47625</xdr:rowOff>
    </xdr:from>
    <xdr:to>
      <xdr:col>6</xdr:col>
      <xdr:colOff>47625</xdr:colOff>
      <xdr:row>4</xdr:row>
      <xdr:rowOff>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7625"/>
          <a:ext cx="6858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40"/>
  <sheetViews>
    <sheetView tabSelected="1" view="pageBreakPreview" topLeftCell="A10" zoomScale="60" zoomScaleNormal="100" workbookViewId="0">
      <selection activeCell="B21" sqref="B21:J21"/>
    </sheetView>
  </sheetViews>
  <sheetFormatPr defaultColWidth="9.140625" defaultRowHeight="15.75" x14ac:dyDescent="0.25"/>
  <cols>
    <col min="1" max="1" width="3.28515625" style="133" customWidth="1"/>
    <col min="2" max="6" width="9.140625" style="133"/>
    <col min="7" max="7" width="9" style="133" customWidth="1"/>
    <col min="8" max="8" width="9.140625" style="133"/>
    <col min="9" max="9" width="27.85546875" style="133" customWidth="1"/>
    <col min="10" max="10" width="10.85546875" style="133" customWidth="1"/>
    <col min="11" max="16384" width="9.140625" style="133"/>
  </cols>
  <sheetData>
    <row r="6" spans="2:10" x14ac:dyDescent="0.25">
      <c r="F6" s="134" t="s">
        <v>110</v>
      </c>
    </row>
    <row r="7" spans="2:10" x14ac:dyDescent="0.25">
      <c r="F7" s="134" t="s">
        <v>111</v>
      </c>
    </row>
    <row r="8" spans="2:10" x14ac:dyDescent="0.25">
      <c r="F8" s="134" t="s">
        <v>112</v>
      </c>
    </row>
    <row r="9" spans="2:10" x14ac:dyDescent="0.25">
      <c r="F9" s="134" t="s">
        <v>113</v>
      </c>
    </row>
    <row r="10" spans="2:10" x14ac:dyDescent="0.25">
      <c r="F10" s="134"/>
    </row>
    <row r="11" spans="2:10" x14ac:dyDescent="0.25">
      <c r="F11" s="134" t="s">
        <v>120</v>
      </c>
    </row>
    <row r="13" spans="2:10" s="136" customFormat="1" x14ac:dyDescent="0.25">
      <c r="B13" s="135" t="s">
        <v>196</v>
      </c>
      <c r="I13" s="135" t="s">
        <v>195</v>
      </c>
    </row>
    <row r="14" spans="2:10" x14ac:dyDescent="0.25">
      <c r="B14" s="137"/>
    </row>
    <row r="15" spans="2:10" ht="31.5" customHeight="1" x14ac:dyDescent="0.25">
      <c r="B15" s="143" t="s">
        <v>119</v>
      </c>
      <c r="C15" s="143"/>
      <c r="D15" s="143"/>
      <c r="E15" s="143"/>
      <c r="F15" s="143"/>
      <c r="G15" s="143"/>
      <c r="H15" s="143"/>
      <c r="I15" s="143"/>
      <c r="J15" s="143"/>
    </row>
    <row r="16" spans="2:10" x14ac:dyDescent="0.25">
      <c r="B16" s="138"/>
    </row>
    <row r="17" spans="2:10" ht="66.75" customHeight="1" x14ac:dyDescent="0.25">
      <c r="B17" s="144" t="s">
        <v>114</v>
      </c>
      <c r="C17" s="144"/>
      <c r="D17" s="144"/>
      <c r="E17" s="144"/>
      <c r="F17" s="144"/>
      <c r="G17" s="144"/>
      <c r="H17" s="144"/>
      <c r="I17" s="144"/>
      <c r="J17" s="144"/>
    </row>
    <row r="18" spans="2:10" ht="14.25" customHeight="1" x14ac:dyDescent="0.25">
      <c r="B18" s="145" t="s">
        <v>115</v>
      </c>
      <c r="C18" s="145"/>
      <c r="D18" s="145"/>
      <c r="E18" s="145"/>
      <c r="F18" s="145"/>
      <c r="G18" s="145"/>
      <c r="H18" s="145"/>
      <c r="I18" s="145"/>
      <c r="J18" s="145"/>
    </row>
    <row r="19" spans="2:10" ht="53.25" customHeight="1" x14ac:dyDescent="0.25">
      <c r="B19" s="146" t="s">
        <v>183</v>
      </c>
      <c r="C19" s="146"/>
      <c r="D19" s="146"/>
      <c r="E19" s="146"/>
      <c r="F19" s="146"/>
      <c r="G19" s="146"/>
      <c r="H19" s="146"/>
      <c r="I19" s="146"/>
      <c r="J19" s="146"/>
    </row>
    <row r="20" spans="2:10" ht="29.25" customHeight="1" x14ac:dyDescent="0.25">
      <c r="B20" s="146" t="s">
        <v>116</v>
      </c>
      <c r="C20" s="145"/>
      <c r="D20" s="145"/>
      <c r="E20" s="145"/>
      <c r="F20" s="145"/>
      <c r="G20" s="145"/>
      <c r="H20" s="145"/>
      <c r="I20" s="145"/>
      <c r="J20" s="145"/>
    </row>
    <row r="21" spans="2:10" ht="48.75" customHeight="1" x14ac:dyDescent="0.25">
      <c r="B21" s="142" t="s">
        <v>243</v>
      </c>
      <c r="C21" s="142"/>
      <c r="D21" s="142"/>
      <c r="E21" s="142"/>
      <c r="F21" s="142"/>
      <c r="G21" s="142"/>
      <c r="H21" s="142"/>
      <c r="I21" s="142"/>
      <c r="J21" s="142"/>
    </row>
    <row r="22" spans="2:10" ht="23.25" customHeight="1" x14ac:dyDescent="0.25">
      <c r="B22" s="146" t="s">
        <v>244</v>
      </c>
      <c r="C22" s="146"/>
      <c r="D22" s="146"/>
      <c r="E22" s="146"/>
      <c r="F22" s="146"/>
      <c r="G22" s="146"/>
      <c r="H22" s="146"/>
      <c r="I22" s="146"/>
      <c r="J22" s="146"/>
    </row>
    <row r="23" spans="2:10" ht="23.25" customHeight="1" x14ac:dyDescent="0.25">
      <c r="B23" s="146" t="s">
        <v>117</v>
      </c>
      <c r="C23" s="146"/>
      <c r="D23" s="146"/>
      <c r="E23" s="146"/>
      <c r="F23" s="146"/>
      <c r="G23" s="146"/>
      <c r="H23" s="146"/>
      <c r="I23" s="146"/>
      <c r="J23" s="146"/>
    </row>
    <row r="24" spans="2:10" ht="135.6" customHeight="1" x14ac:dyDescent="0.25">
      <c r="B24" s="147" t="s">
        <v>245</v>
      </c>
      <c r="C24" s="147"/>
      <c r="D24" s="147"/>
      <c r="E24" s="147"/>
      <c r="F24" s="147"/>
      <c r="G24" s="147"/>
      <c r="H24" s="147"/>
      <c r="I24" s="147"/>
      <c r="J24" s="147"/>
    </row>
    <row r="25" spans="2:10" ht="16.5" customHeight="1" x14ac:dyDescent="0.25">
      <c r="B25" s="148" t="s">
        <v>118</v>
      </c>
      <c r="C25" s="148"/>
      <c r="D25" s="148"/>
      <c r="E25" s="148"/>
      <c r="F25" s="148"/>
      <c r="G25" s="148"/>
      <c r="H25" s="148"/>
      <c r="I25" s="148"/>
      <c r="J25" s="148"/>
    </row>
    <row r="26" spans="2:10" ht="36.75" customHeight="1" x14ac:dyDescent="0.25">
      <c r="B26" s="144" t="s">
        <v>232</v>
      </c>
      <c r="C26" s="144"/>
      <c r="D26" s="144"/>
      <c r="E26" s="144"/>
      <c r="F26" s="144"/>
      <c r="G26" s="144"/>
      <c r="H26" s="144"/>
      <c r="I26" s="144"/>
      <c r="J26" s="144"/>
    </row>
    <row r="27" spans="2:10" ht="32.450000000000003" customHeight="1" x14ac:dyDescent="0.25">
      <c r="B27" s="144" t="s">
        <v>233</v>
      </c>
      <c r="C27" s="144"/>
      <c r="D27" s="144"/>
      <c r="E27" s="144"/>
      <c r="F27" s="144"/>
      <c r="G27" s="144"/>
      <c r="H27" s="144"/>
      <c r="I27" s="144"/>
      <c r="J27" s="144"/>
    </row>
    <row r="28" spans="2:10" ht="17.45" customHeight="1" x14ac:dyDescent="0.25">
      <c r="B28" s="146" t="s">
        <v>234</v>
      </c>
      <c r="C28" s="146"/>
      <c r="D28" s="146"/>
      <c r="E28" s="146"/>
      <c r="F28" s="146"/>
      <c r="G28" s="146"/>
      <c r="H28" s="146"/>
      <c r="I28" s="146"/>
      <c r="J28" s="139"/>
    </row>
    <row r="29" spans="2:10" ht="17.45" customHeight="1" x14ac:dyDescent="0.25">
      <c r="B29" s="146" t="s">
        <v>235</v>
      </c>
      <c r="C29" s="146"/>
      <c r="D29" s="146"/>
      <c r="E29" s="146"/>
      <c r="F29" s="146"/>
      <c r="G29" s="146"/>
      <c r="H29" s="146"/>
      <c r="I29" s="146"/>
      <c r="J29" s="139"/>
    </row>
    <row r="30" spans="2:10" ht="17.45" customHeight="1" x14ac:dyDescent="0.25">
      <c r="B30" s="146" t="s">
        <v>236</v>
      </c>
      <c r="C30" s="146"/>
      <c r="D30" s="146"/>
      <c r="E30" s="146"/>
      <c r="F30" s="146"/>
      <c r="G30" s="146"/>
      <c r="H30" s="146"/>
      <c r="I30" s="146"/>
      <c r="J30" s="139"/>
    </row>
    <row r="31" spans="2:10" ht="17.45" customHeight="1" x14ac:dyDescent="0.25">
      <c r="B31" s="146" t="s">
        <v>237</v>
      </c>
      <c r="C31" s="146"/>
      <c r="D31" s="146"/>
      <c r="E31" s="146"/>
      <c r="F31" s="146"/>
      <c r="G31" s="146"/>
      <c r="H31" s="146"/>
      <c r="I31" s="146"/>
      <c r="J31" s="139"/>
    </row>
    <row r="32" spans="2:10" ht="17.45" customHeight="1" x14ac:dyDescent="0.25">
      <c r="B32" s="146" t="s">
        <v>238</v>
      </c>
      <c r="C32" s="146"/>
      <c r="D32" s="146"/>
      <c r="E32" s="146"/>
      <c r="F32" s="146"/>
      <c r="G32" s="146"/>
      <c r="H32" s="146"/>
      <c r="I32" s="146"/>
      <c r="J32" s="139"/>
    </row>
    <row r="33" spans="2:10" ht="17.45" customHeight="1" x14ac:dyDescent="0.25">
      <c r="B33" s="146" t="s">
        <v>239</v>
      </c>
      <c r="C33" s="146"/>
      <c r="D33" s="146"/>
      <c r="E33" s="146"/>
      <c r="F33" s="146"/>
      <c r="G33" s="146"/>
      <c r="H33" s="146"/>
      <c r="I33" s="146"/>
      <c r="J33" s="139"/>
    </row>
    <row r="34" spans="2:10" ht="17.45" customHeight="1" x14ac:dyDescent="0.25">
      <c r="B34" s="146" t="s">
        <v>240</v>
      </c>
      <c r="C34" s="146"/>
      <c r="D34" s="146"/>
      <c r="E34" s="146"/>
      <c r="F34" s="146"/>
      <c r="G34" s="146"/>
      <c r="H34" s="146"/>
      <c r="I34" s="146"/>
      <c r="J34" s="139"/>
    </row>
    <row r="35" spans="2:10" ht="17.45" customHeight="1" x14ac:dyDescent="0.25">
      <c r="B35" s="146" t="s">
        <v>241</v>
      </c>
      <c r="C35" s="146"/>
      <c r="D35" s="146"/>
      <c r="E35" s="146"/>
      <c r="F35" s="146"/>
      <c r="G35" s="146"/>
      <c r="H35" s="146"/>
      <c r="I35" s="146"/>
      <c r="J35" s="139"/>
    </row>
    <row r="36" spans="2:10" s="140" customFormat="1" ht="24" customHeight="1" x14ac:dyDescent="0.25">
      <c r="B36" s="150" t="s">
        <v>242</v>
      </c>
      <c r="C36" s="150"/>
      <c r="D36" s="150"/>
      <c r="E36" s="150"/>
      <c r="F36" s="150"/>
      <c r="G36" s="150"/>
      <c r="H36" s="150"/>
      <c r="I36" s="150"/>
      <c r="J36" s="150"/>
    </row>
    <row r="37" spans="2:10" s="140" customFormat="1" x14ac:dyDescent="0.25">
      <c r="B37" s="141"/>
      <c r="C37" s="141"/>
      <c r="D37" s="141"/>
      <c r="E37" s="141"/>
      <c r="F37" s="141"/>
      <c r="G37" s="141"/>
      <c r="H37" s="141"/>
      <c r="I37" s="141"/>
      <c r="J37" s="141"/>
    </row>
    <row r="38" spans="2:10" x14ac:dyDescent="0.25">
      <c r="B38" s="149"/>
      <c r="C38" s="149"/>
      <c r="D38" s="149"/>
      <c r="E38" s="149"/>
      <c r="F38" s="149"/>
      <c r="G38" s="149"/>
      <c r="H38" s="149"/>
      <c r="I38" s="149"/>
      <c r="J38" s="149"/>
    </row>
    <row r="39" spans="2:10" x14ac:dyDescent="0.25">
      <c r="B39" s="149" t="s">
        <v>121</v>
      </c>
      <c r="C39" s="149"/>
      <c r="D39" s="149"/>
      <c r="E39" s="149"/>
      <c r="F39" s="149"/>
      <c r="G39" s="149"/>
      <c r="H39" s="149"/>
      <c r="I39" s="149"/>
      <c r="J39" s="149"/>
    </row>
    <row r="40" spans="2:10" x14ac:dyDescent="0.25">
      <c r="B40" s="149"/>
      <c r="C40" s="149"/>
      <c r="D40" s="149"/>
      <c r="E40" s="149"/>
      <c r="F40" s="149"/>
      <c r="G40" s="149"/>
      <c r="H40" s="149"/>
      <c r="I40" s="149"/>
      <c r="J40" s="149"/>
    </row>
  </sheetData>
  <mergeCells count="24">
    <mergeCell ref="B38:J38"/>
    <mergeCell ref="B39:J39"/>
    <mergeCell ref="B40:J40"/>
    <mergeCell ref="B36:J36"/>
    <mergeCell ref="B27:J27"/>
    <mergeCell ref="B28:I28"/>
    <mergeCell ref="B32:I32"/>
    <mergeCell ref="B33:I33"/>
    <mergeCell ref="B34:I34"/>
    <mergeCell ref="B35:I35"/>
    <mergeCell ref="B29:I29"/>
    <mergeCell ref="B30:I30"/>
    <mergeCell ref="B31:I31"/>
    <mergeCell ref="B22:J22"/>
    <mergeCell ref="B23:J23"/>
    <mergeCell ref="B24:J24"/>
    <mergeCell ref="B25:J25"/>
    <mergeCell ref="B26:J26"/>
    <mergeCell ref="B21:J21"/>
    <mergeCell ref="B15:J15"/>
    <mergeCell ref="B17:J17"/>
    <mergeCell ref="B18:J18"/>
    <mergeCell ref="B19:J19"/>
    <mergeCell ref="B20:J20"/>
  </mergeCells>
  <pageMargins left="0.7" right="0.7" top="0.75" bottom="0.75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="60" zoomScaleNormal="100" workbookViewId="0">
      <selection activeCell="C15" sqref="C15"/>
    </sheetView>
  </sheetViews>
  <sheetFormatPr defaultColWidth="9.140625" defaultRowHeight="12.75" x14ac:dyDescent="0.2"/>
  <cols>
    <col min="1" max="1" width="26.85546875" style="50" customWidth="1"/>
    <col min="2" max="2" width="46" style="50" customWidth="1"/>
    <col min="3" max="3" width="13.42578125" style="50" customWidth="1"/>
    <col min="4" max="4" width="9.140625" style="50"/>
    <col min="5" max="5" width="21.42578125" style="50" customWidth="1"/>
    <col min="6" max="16384" width="9.140625" style="50"/>
  </cols>
  <sheetData>
    <row r="1" spans="1:4" s="51" customFormat="1" ht="40.5" customHeight="1" x14ac:dyDescent="0.2">
      <c r="B1" s="151" t="s">
        <v>222</v>
      </c>
      <c r="C1" s="151"/>
    </row>
    <row r="2" spans="1:4" s="51" customFormat="1" ht="11.25" customHeight="1" x14ac:dyDescent="0.2">
      <c r="A2" s="89"/>
      <c r="B2" s="90"/>
    </row>
    <row r="3" spans="1:4" s="51" customFormat="1" ht="16.149999999999999" customHeight="1" x14ac:dyDescent="0.2">
      <c r="A3" s="152" t="s">
        <v>94</v>
      </c>
      <c r="B3" s="152"/>
      <c r="C3" s="152"/>
    </row>
    <row r="4" spans="1:4" s="51" customFormat="1" ht="21.75" customHeight="1" x14ac:dyDescent="0.2">
      <c r="A4" s="152" t="s">
        <v>123</v>
      </c>
      <c r="B4" s="152"/>
      <c r="C4" s="152"/>
    </row>
    <row r="5" spans="1:4" s="51" customFormat="1" ht="21.75" customHeight="1" x14ac:dyDescent="0.2">
      <c r="A5" s="52"/>
      <c r="B5" s="53"/>
    </row>
    <row r="6" spans="1:4" s="51" customFormat="1" ht="53.25" customHeight="1" x14ac:dyDescent="0.2">
      <c r="A6" s="54" t="s">
        <v>95</v>
      </c>
      <c r="B6" s="54" t="s">
        <v>96</v>
      </c>
      <c r="C6" s="54" t="s">
        <v>97</v>
      </c>
    </row>
    <row r="7" spans="1:4" s="55" customFormat="1" ht="16.5" customHeight="1" x14ac:dyDescent="0.25">
      <c r="A7" s="58">
        <v>1</v>
      </c>
      <c r="B7" s="54">
        <v>2</v>
      </c>
      <c r="C7" s="54">
        <v>3</v>
      </c>
    </row>
    <row r="8" spans="1:4" s="55" customFormat="1" ht="34.15" customHeight="1" x14ac:dyDescent="0.25">
      <c r="A8" s="56" t="s">
        <v>98</v>
      </c>
      <c r="B8" s="91" t="s">
        <v>99</v>
      </c>
      <c r="C8" s="92">
        <v>0</v>
      </c>
    </row>
    <row r="9" spans="1:4" s="55" customFormat="1" ht="46.5" customHeight="1" x14ac:dyDescent="0.25">
      <c r="A9" s="58" t="s">
        <v>105</v>
      </c>
      <c r="B9" s="59" t="s">
        <v>124</v>
      </c>
      <c r="C9" s="60">
        <v>0</v>
      </c>
    </row>
    <row r="10" spans="1:4" s="55" customFormat="1" ht="42.75" hidden="1" customHeight="1" x14ac:dyDescent="0.25">
      <c r="A10" s="58" t="s">
        <v>100</v>
      </c>
      <c r="B10" s="59" t="s">
        <v>101</v>
      </c>
      <c r="C10" s="60"/>
    </row>
    <row r="11" spans="1:4" s="55" customFormat="1" ht="36.6" customHeight="1" x14ac:dyDescent="0.25">
      <c r="A11" s="58" t="s">
        <v>106</v>
      </c>
      <c r="B11" s="59" t="s">
        <v>125</v>
      </c>
      <c r="C11" s="60">
        <v>0</v>
      </c>
      <c r="D11" s="93"/>
    </row>
    <row r="12" spans="1:4" s="51" customFormat="1" ht="36" customHeight="1" x14ac:dyDescent="0.2">
      <c r="A12" s="94" t="s">
        <v>102</v>
      </c>
      <c r="B12" s="95" t="s">
        <v>103</v>
      </c>
      <c r="C12" s="92">
        <v>0</v>
      </c>
    </row>
    <row r="13" spans="1:4" s="51" customFormat="1" ht="35.450000000000003" customHeight="1" x14ac:dyDescent="0.2">
      <c r="A13" s="58" t="s">
        <v>107</v>
      </c>
      <c r="B13" s="59" t="s">
        <v>126</v>
      </c>
      <c r="C13" s="60">
        <v>-8972470</v>
      </c>
    </row>
    <row r="14" spans="1:4" s="51" customFormat="1" ht="34.15" customHeight="1" x14ac:dyDescent="0.2">
      <c r="A14" s="58" t="s">
        <v>108</v>
      </c>
      <c r="B14" s="59" t="s">
        <v>127</v>
      </c>
      <c r="C14" s="60">
        <v>8972470</v>
      </c>
    </row>
    <row r="15" spans="1:4" s="51" customFormat="1" ht="22.15" customHeight="1" x14ac:dyDescent="0.2">
      <c r="A15" s="58"/>
      <c r="B15" s="62" t="s">
        <v>104</v>
      </c>
      <c r="C15" s="92">
        <v>0</v>
      </c>
    </row>
  </sheetData>
  <mergeCells count="3">
    <mergeCell ref="B1:C1"/>
    <mergeCell ref="A3:C3"/>
    <mergeCell ref="A4:C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topLeftCell="A26" zoomScale="60" zoomScaleNormal="100" workbookViewId="0">
      <selection activeCell="F9" sqref="F9"/>
    </sheetView>
  </sheetViews>
  <sheetFormatPr defaultColWidth="9.140625" defaultRowHeight="12.75" outlineLevelRow="1" x14ac:dyDescent="0.2"/>
  <cols>
    <col min="1" max="1" width="22.7109375" style="98" customWidth="1"/>
    <col min="2" max="2" width="50.5703125" style="64" customWidth="1"/>
    <col min="3" max="3" width="14" style="64" customWidth="1"/>
    <col min="4" max="16384" width="9.140625" style="64"/>
  </cols>
  <sheetData>
    <row r="1" spans="1:5" ht="35.25" customHeight="1" x14ac:dyDescent="0.2">
      <c r="B1" s="153" t="s">
        <v>225</v>
      </c>
      <c r="C1" s="153"/>
    </row>
    <row r="3" spans="1:5" s="65" customFormat="1" ht="21" customHeight="1" x14ac:dyDescent="0.2">
      <c r="A3" s="154" t="s">
        <v>137</v>
      </c>
      <c r="B3" s="154"/>
      <c r="C3" s="154"/>
    </row>
    <row r="4" spans="1:5" s="65" customFormat="1" ht="132.6" hidden="1" customHeight="1" x14ac:dyDescent="0.2">
      <c r="A4" s="66"/>
      <c r="B4" s="66"/>
      <c r="C4" s="66"/>
    </row>
    <row r="5" spans="1:5" s="65" customFormat="1" ht="21" customHeight="1" x14ac:dyDescent="0.2">
      <c r="A5" s="155" t="s">
        <v>138</v>
      </c>
      <c r="B5" s="155"/>
      <c r="C5" s="155"/>
    </row>
    <row r="6" spans="1:5" s="65" customFormat="1" ht="21" customHeight="1" x14ac:dyDescent="0.2">
      <c r="A6" s="99"/>
      <c r="C6" s="52" t="s">
        <v>214</v>
      </c>
    </row>
    <row r="7" spans="1:5" s="65" customFormat="1" ht="55.5" customHeight="1" x14ac:dyDescent="0.2">
      <c r="A7" s="54" t="s">
        <v>95</v>
      </c>
      <c r="B7" s="54" t="s">
        <v>139</v>
      </c>
      <c r="C7" s="54" t="s">
        <v>97</v>
      </c>
    </row>
    <row r="8" spans="1:5" s="65" customFormat="1" ht="15" customHeight="1" x14ac:dyDescent="0.2">
      <c r="A8" s="54">
        <v>1</v>
      </c>
      <c r="B8" s="67">
        <v>2</v>
      </c>
      <c r="C8" s="67">
        <v>3</v>
      </c>
    </row>
    <row r="9" spans="1:5" s="70" customFormat="1" ht="16.5" customHeight="1" x14ac:dyDescent="0.2">
      <c r="A9" s="94" t="s">
        <v>140</v>
      </c>
      <c r="B9" s="68" t="s">
        <v>141</v>
      </c>
      <c r="C9" s="69">
        <f>C10+C26</f>
        <v>7461000</v>
      </c>
    </row>
    <row r="10" spans="1:5" s="70" customFormat="1" ht="18" customHeight="1" x14ac:dyDescent="0.2">
      <c r="A10" s="94"/>
      <c r="B10" s="68" t="s">
        <v>142</v>
      </c>
      <c r="C10" s="69">
        <f>C11+C13+C15+C19</f>
        <v>5372000</v>
      </c>
    </row>
    <row r="11" spans="1:5" s="73" customFormat="1" ht="17.25" customHeight="1" x14ac:dyDescent="0.25">
      <c r="A11" s="100" t="s">
        <v>143</v>
      </c>
      <c r="B11" s="71" t="s">
        <v>144</v>
      </c>
      <c r="C11" s="72">
        <f>C12</f>
        <v>2800000</v>
      </c>
    </row>
    <row r="12" spans="1:5" s="65" customFormat="1" ht="74.25" customHeight="1" x14ac:dyDescent="0.2">
      <c r="A12" s="84" t="s">
        <v>128</v>
      </c>
      <c r="B12" s="75" t="s">
        <v>129</v>
      </c>
      <c r="C12" s="76">
        <v>2800000</v>
      </c>
    </row>
    <row r="13" spans="1:5" s="73" customFormat="1" ht="20.25" customHeight="1" x14ac:dyDescent="0.25">
      <c r="A13" s="100" t="s">
        <v>145</v>
      </c>
      <c r="B13" s="71" t="s">
        <v>146</v>
      </c>
      <c r="C13" s="72">
        <f>SUM(C14:C14)</f>
        <v>17000</v>
      </c>
    </row>
    <row r="14" spans="1:5" s="65" customFormat="1" ht="15.75" customHeight="1" x14ac:dyDescent="0.2">
      <c r="A14" s="84" t="s">
        <v>130</v>
      </c>
      <c r="B14" s="75" t="s">
        <v>131</v>
      </c>
      <c r="C14" s="76">
        <v>17000</v>
      </c>
    </row>
    <row r="15" spans="1:5" s="73" customFormat="1" ht="21.75" customHeight="1" x14ac:dyDescent="0.25">
      <c r="A15" s="100" t="s">
        <v>147</v>
      </c>
      <c r="B15" s="71" t="s">
        <v>148</v>
      </c>
      <c r="C15" s="72">
        <f>SUM(C16:C18)</f>
        <v>2545000</v>
      </c>
      <c r="D15" s="77"/>
      <c r="E15" s="77"/>
    </row>
    <row r="16" spans="1:5" s="65" customFormat="1" ht="36.75" customHeight="1" x14ac:dyDescent="0.2">
      <c r="A16" s="84" t="s">
        <v>132</v>
      </c>
      <c r="B16" s="78" t="s">
        <v>133</v>
      </c>
      <c r="C16" s="76">
        <v>135000</v>
      </c>
    </row>
    <row r="17" spans="1:5" s="65" customFormat="1" ht="45.75" customHeight="1" x14ac:dyDescent="0.2">
      <c r="A17" s="84" t="s">
        <v>149</v>
      </c>
      <c r="B17" s="74" t="s">
        <v>134</v>
      </c>
      <c r="C17" s="76">
        <v>2100000</v>
      </c>
    </row>
    <row r="18" spans="1:5" s="65" customFormat="1" ht="34.5" customHeight="1" x14ac:dyDescent="0.2">
      <c r="A18" s="84" t="s">
        <v>150</v>
      </c>
      <c r="B18" s="79" t="s">
        <v>135</v>
      </c>
      <c r="C18" s="76">
        <v>310000</v>
      </c>
    </row>
    <row r="19" spans="1:5" s="73" customFormat="1" ht="18" customHeight="1" x14ac:dyDescent="0.25">
      <c r="A19" s="100" t="s">
        <v>151</v>
      </c>
      <c r="B19" s="71" t="s">
        <v>152</v>
      </c>
      <c r="C19" s="72">
        <f>C20</f>
        <v>10000</v>
      </c>
    </row>
    <row r="20" spans="1:5" s="65" customFormat="1" ht="65.25" customHeight="1" x14ac:dyDescent="0.2">
      <c r="A20" s="84" t="s">
        <v>153</v>
      </c>
      <c r="B20" s="74" t="s">
        <v>154</v>
      </c>
      <c r="C20" s="76">
        <v>10000</v>
      </c>
    </row>
    <row r="21" spans="1:5" s="65" customFormat="1" ht="81.75" hidden="1" customHeight="1" outlineLevel="1" x14ac:dyDescent="0.2">
      <c r="A21" s="101" t="s">
        <v>155</v>
      </c>
      <c r="B21" s="61" t="s">
        <v>156</v>
      </c>
      <c r="C21" s="76">
        <f>SUM(C22:C25)</f>
        <v>0</v>
      </c>
    </row>
    <row r="22" spans="1:5" s="65" customFormat="1" ht="51" hidden="1" customHeight="1" outlineLevel="1" x14ac:dyDescent="0.2">
      <c r="A22" s="101" t="s">
        <v>157</v>
      </c>
      <c r="B22" s="61" t="s">
        <v>158</v>
      </c>
      <c r="C22" s="76"/>
    </row>
    <row r="23" spans="1:5" s="65" customFormat="1" ht="42" hidden="1" customHeight="1" outlineLevel="1" x14ac:dyDescent="0.2">
      <c r="A23" s="101" t="s">
        <v>159</v>
      </c>
      <c r="B23" s="80" t="s">
        <v>160</v>
      </c>
      <c r="C23" s="81"/>
    </row>
    <row r="24" spans="1:5" s="65" customFormat="1" ht="50.25" hidden="1" customHeight="1" outlineLevel="1" x14ac:dyDescent="0.2">
      <c r="A24" s="101" t="s">
        <v>161</v>
      </c>
      <c r="B24" s="61" t="s">
        <v>162</v>
      </c>
      <c r="C24" s="76"/>
    </row>
    <row r="25" spans="1:5" s="65" customFormat="1" ht="52.5" hidden="1" customHeight="1" outlineLevel="1" x14ac:dyDescent="0.2">
      <c r="A25" s="101" t="s">
        <v>163</v>
      </c>
      <c r="B25" s="61" t="s">
        <v>164</v>
      </c>
      <c r="C25" s="76"/>
    </row>
    <row r="26" spans="1:5" s="70" customFormat="1" ht="18.75" customHeight="1" outlineLevel="1" x14ac:dyDescent="0.2">
      <c r="A26" s="94"/>
      <c r="B26" s="68" t="s">
        <v>165</v>
      </c>
      <c r="C26" s="69">
        <f>C27+C29+C32</f>
        <v>2089000</v>
      </c>
    </row>
    <row r="27" spans="1:5" s="73" customFormat="1" ht="43.5" customHeight="1" thickBot="1" x14ac:dyDescent="0.3">
      <c r="A27" s="100" t="s">
        <v>166</v>
      </c>
      <c r="B27" s="71" t="s">
        <v>167</v>
      </c>
      <c r="C27" s="72">
        <f>SUM(C28:C28)</f>
        <v>9000</v>
      </c>
      <c r="E27" s="77"/>
    </row>
    <row r="28" spans="1:5" s="65" customFormat="1" ht="96" customHeight="1" outlineLevel="1" thickBot="1" x14ac:dyDescent="0.25">
      <c r="A28" s="96" t="s">
        <v>168</v>
      </c>
      <c r="B28" s="82" t="s">
        <v>169</v>
      </c>
      <c r="C28" s="76">
        <v>9000</v>
      </c>
    </row>
    <row r="29" spans="1:5" s="73" customFormat="1" ht="33.75" customHeight="1" x14ac:dyDescent="0.25">
      <c r="A29" s="100" t="s">
        <v>170</v>
      </c>
      <c r="B29" s="71" t="s">
        <v>171</v>
      </c>
      <c r="C29" s="72">
        <f>C30+C31</f>
        <v>2070000</v>
      </c>
    </row>
    <row r="30" spans="1:5" s="65" customFormat="1" ht="80.25" customHeight="1" x14ac:dyDescent="0.2">
      <c r="A30" s="97" t="s">
        <v>172</v>
      </c>
      <c r="B30" s="83" t="s">
        <v>173</v>
      </c>
      <c r="C30" s="76">
        <v>70000</v>
      </c>
    </row>
    <row r="31" spans="1:5" s="65" customFormat="1" ht="33" customHeight="1" x14ac:dyDescent="0.2">
      <c r="A31" s="97" t="s">
        <v>194</v>
      </c>
      <c r="B31" s="83" t="s">
        <v>197</v>
      </c>
      <c r="C31" s="76">
        <v>2000000</v>
      </c>
    </row>
    <row r="32" spans="1:5" s="73" customFormat="1" ht="21" customHeight="1" x14ac:dyDescent="0.25">
      <c r="A32" s="100" t="s">
        <v>174</v>
      </c>
      <c r="B32" s="71" t="s">
        <v>175</v>
      </c>
      <c r="C32" s="72">
        <f>C33</f>
        <v>10000</v>
      </c>
    </row>
    <row r="33" spans="1:4" s="65" customFormat="1" ht="52.5" customHeight="1" x14ac:dyDescent="0.2">
      <c r="A33" s="84" t="s">
        <v>176</v>
      </c>
      <c r="B33" s="75" t="s">
        <v>136</v>
      </c>
      <c r="C33" s="76">
        <v>10000</v>
      </c>
    </row>
    <row r="34" spans="1:4" s="65" customFormat="1" x14ac:dyDescent="0.2">
      <c r="A34" s="94" t="s">
        <v>177</v>
      </c>
      <c r="B34" s="57" t="s">
        <v>178</v>
      </c>
      <c r="C34" s="69">
        <f>C37+C35</f>
        <v>1511470</v>
      </c>
    </row>
    <row r="35" spans="1:4" s="70" customFormat="1" ht="25.5" x14ac:dyDescent="0.2">
      <c r="A35" s="94" t="s">
        <v>179</v>
      </c>
      <c r="B35" s="57" t="s">
        <v>180</v>
      </c>
      <c r="C35" s="69">
        <f>C36</f>
        <v>122300</v>
      </c>
      <c r="D35" s="104"/>
    </row>
    <row r="36" spans="1:4" s="65" customFormat="1" ht="39" thickBot="1" x14ac:dyDescent="0.25">
      <c r="A36" s="84" t="s">
        <v>90</v>
      </c>
      <c r="B36" s="75" t="s">
        <v>91</v>
      </c>
      <c r="C36" s="85">
        <v>122300</v>
      </c>
    </row>
    <row r="37" spans="1:4" s="70" customFormat="1" ht="51.75" thickBot="1" x14ac:dyDescent="0.25">
      <c r="A37" s="105" t="s">
        <v>122</v>
      </c>
      <c r="B37" s="106" t="s">
        <v>181</v>
      </c>
      <c r="C37" s="69">
        <f>C38</f>
        <v>1389170</v>
      </c>
    </row>
    <row r="38" spans="1:4" s="65" customFormat="1" ht="64.5" thickBot="1" x14ac:dyDescent="0.25">
      <c r="A38" s="102" t="s">
        <v>92</v>
      </c>
      <c r="B38" s="86" t="s">
        <v>93</v>
      </c>
      <c r="C38" s="76">
        <v>1389170</v>
      </c>
    </row>
    <row r="39" spans="1:4" s="65" customFormat="1" x14ac:dyDescent="0.2">
      <c r="A39" s="54"/>
      <c r="B39" s="57" t="s">
        <v>182</v>
      </c>
      <c r="C39" s="69">
        <f>C9+C34</f>
        <v>8972470</v>
      </c>
    </row>
    <row r="40" spans="1:4" s="65" customFormat="1" x14ac:dyDescent="0.2">
      <c r="A40" s="103"/>
      <c r="B40" s="87"/>
      <c r="C40" s="88"/>
    </row>
  </sheetData>
  <mergeCells count="3">
    <mergeCell ref="B1:C1"/>
    <mergeCell ref="A3:C3"/>
    <mergeCell ref="A5:C5"/>
  </mergeCells>
  <pageMargins left="0.39" right="0.5" top="0.37" bottom="0.28000000000000003" header="0.18" footer="0.2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8"/>
  <sheetViews>
    <sheetView view="pageBreakPreview" topLeftCell="A85" zoomScale="60" zoomScaleNormal="100" workbookViewId="0">
      <selection activeCell="J49" sqref="J49"/>
    </sheetView>
  </sheetViews>
  <sheetFormatPr defaultColWidth="9.140625" defaultRowHeight="12" x14ac:dyDescent="0.2"/>
  <cols>
    <col min="1" max="1" width="51.42578125" style="22" customWidth="1"/>
    <col min="2" max="2" width="4.85546875" style="27" customWidth="1"/>
    <col min="3" max="3" width="4.28515625" style="27" customWidth="1"/>
    <col min="4" max="4" width="11.42578125" style="27" customWidth="1"/>
    <col min="5" max="5" width="9.140625" style="27"/>
    <col min="6" max="6" width="10.85546875" style="29" customWidth="1"/>
    <col min="7" max="7" width="11" style="30" customWidth="1"/>
    <col min="8" max="8" width="11" style="22" customWidth="1"/>
    <col min="9" max="16384" width="9.140625" style="22"/>
  </cols>
  <sheetData>
    <row r="1" spans="1:16" ht="38.25" customHeight="1" x14ac:dyDescent="0.2">
      <c r="D1" s="156" t="s">
        <v>226</v>
      </c>
      <c r="E1" s="156"/>
      <c r="F1" s="156"/>
      <c r="G1" s="156"/>
      <c r="H1" s="156"/>
    </row>
    <row r="3" spans="1:16" ht="39.75" customHeight="1" x14ac:dyDescent="0.2">
      <c r="A3" s="157" t="s">
        <v>89</v>
      </c>
      <c r="B3" s="157"/>
      <c r="C3" s="157"/>
      <c r="D3" s="157"/>
      <c r="E3" s="157"/>
      <c r="F3" s="157"/>
      <c r="G3" s="157"/>
      <c r="H3" s="157"/>
    </row>
    <row r="7" spans="1:16" x14ac:dyDescent="0.2">
      <c r="A7" s="158" t="s">
        <v>11</v>
      </c>
      <c r="B7" s="158" t="s">
        <v>12</v>
      </c>
      <c r="C7" s="158" t="s">
        <v>13</v>
      </c>
      <c r="D7" s="158" t="s">
        <v>14</v>
      </c>
      <c r="E7" s="158" t="s">
        <v>15</v>
      </c>
      <c r="F7" s="158" t="s">
        <v>16</v>
      </c>
      <c r="G7" s="158"/>
      <c r="H7" s="158"/>
    </row>
    <row r="8" spans="1:16" x14ac:dyDescent="0.2">
      <c r="A8" s="158"/>
      <c r="B8" s="158"/>
      <c r="C8" s="158"/>
      <c r="D8" s="158"/>
      <c r="E8" s="158"/>
      <c r="F8" s="159" t="s">
        <v>17</v>
      </c>
      <c r="G8" s="160" t="s">
        <v>18</v>
      </c>
      <c r="H8" s="160"/>
    </row>
    <row r="9" spans="1:16" ht="36" x14ac:dyDescent="0.2">
      <c r="A9" s="158"/>
      <c r="B9" s="158"/>
      <c r="C9" s="158"/>
      <c r="D9" s="158"/>
      <c r="E9" s="158"/>
      <c r="F9" s="159"/>
      <c r="G9" s="6" t="s">
        <v>19</v>
      </c>
      <c r="H9" s="6" t="s">
        <v>20</v>
      </c>
    </row>
    <row r="10" spans="1:16" s="45" customFormat="1" ht="19.5" customHeight="1" x14ac:dyDescent="0.2">
      <c r="A10" s="1" t="s">
        <v>0</v>
      </c>
      <c r="B10" s="41" t="s">
        <v>9</v>
      </c>
      <c r="C10" s="41" t="s">
        <v>64</v>
      </c>
      <c r="D10" s="41" t="s">
        <v>21</v>
      </c>
      <c r="E10" s="41" t="s">
        <v>22</v>
      </c>
      <c r="F10" s="42">
        <f>F11+F19+F28+F43+F49+F54+F60</f>
        <v>4182000</v>
      </c>
      <c r="G10" s="43">
        <f>G11+G19+G28+G43+G49+G54+G60</f>
        <v>4182000</v>
      </c>
      <c r="H10" s="43"/>
      <c r="I10" s="44"/>
      <c r="J10" s="44"/>
      <c r="K10" s="44"/>
      <c r="L10" s="44"/>
      <c r="M10" s="44"/>
      <c r="N10" s="44"/>
      <c r="O10" s="44"/>
      <c r="P10" s="44"/>
    </row>
    <row r="11" spans="1:16" ht="34.5" customHeight="1" x14ac:dyDescent="0.2">
      <c r="A11" s="2" t="s">
        <v>1</v>
      </c>
      <c r="B11" s="23" t="s">
        <v>9</v>
      </c>
      <c r="C11" s="23" t="s">
        <v>10</v>
      </c>
      <c r="D11" s="23" t="s">
        <v>21</v>
      </c>
      <c r="E11" s="23" t="s">
        <v>22</v>
      </c>
      <c r="F11" s="24">
        <f>F16</f>
        <v>829190.26</v>
      </c>
      <c r="G11" s="25">
        <f>F11</f>
        <v>829190.26</v>
      </c>
      <c r="H11" s="25"/>
      <c r="I11" s="21"/>
      <c r="J11" s="21"/>
      <c r="K11" s="21"/>
      <c r="L11" s="21"/>
      <c r="M11" s="21"/>
      <c r="N11" s="21"/>
      <c r="O11" s="21"/>
      <c r="P11" s="21"/>
    </row>
    <row r="12" spans="1:16" ht="27.75" customHeight="1" x14ac:dyDescent="0.2">
      <c r="A12" s="2" t="s">
        <v>2</v>
      </c>
      <c r="B12" s="23" t="s">
        <v>9</v>
      </c>
      <c r="C12" s="23" t="s">
        <v>10</v>
      </c>
      <c r="D12" s="23" t="s">
        <v>23</v>
      </c>
      <c r="E12" s="23" t="s">
        <v>22</v>
      </c>
      <c r="F12" s="24">
        <f>F16</f>
        <v>829190.26</v>
      </c>
      <c r="G12" s="25">
        <f t="shared" ref="G12:G63" si="0">F12</f>
        <v>829190.26</v>
      </c>
      <c r="H12" s="25"/>
      <c r="I12" s="21"/>
      <c r="J12" s="21"/>
      <c r="K12" s="21"/>
      <c r="L12" s="21"/>
      <c r="M12" s="21"/>
      <c r="N12" s="21"/>
      <c r="O12" s="21"/>
      <c r="P12" s="21"/>
    </row>
    <row r="13" spans="1:16" ht="18.75" customHeight="1" x14ac:dyDescent="0.2">
      <c r="A13" s="2" t="s">
        <v>3</v>
      </c>
      <c r="B13" s="23" t="s">
        <v>9</v>
      </c>
      <c r="C13" s="23" t="s">
        <v>10</v>
      </c>
      <c r="D13" s="23" t="s">
        <v>24</v>
      </c>
      <c r="E13" s="23" t="s">
        <v>22</v>
      </c>
      <c r="F13" s="24">
        <f>F16</f>
        <v>829190.26</v>
      </c>
      <c r="G13" s="25">
        <f t="shared" si="0"/>
        <v>829190.26</v>
      </c>
      <c r="H13" s="25"/>
      <c r="I13" s="21"/>
      <c r="J13" s="21"/>
      <c r="K13" s="21"/>
      <c r="L13" s="21"/>
      <c r="M13" s="21"/>
      <c r="N13" s="21"/>
      <c r="O13" s="21"/>
      <c r="P13" s="21"/>
    </row>
    <row r="14" spans="1:16" ht="16.5" customHeight="1" x14ac:dyDescent="0.2">
      <c r="A14" s="2" t="s">
        <v>4</v>
      </c>
      <c r="B14" s="23" t="s">
        <v>9</v>
      </c>
      <c r="C14" s="23" t="s">
        <v>10</v>
      </c>
      <c r="D14" s="23" t="s">
        <v>29</v>
      </c>
      <c r="E14" s="23" t="s">
        <v>22</v>
      </c>
      <c r="F14" s="24">
        <f>F16</f>
        <v>829190.26</v>
      </c>
      <c r="G14" s="25">
        <f t="shared" si="0"/>
        <v>829190.26</v>
      </c>
      <c r="H14" s="25"/>
      <c r="I14" s="21"/>
      <c r="J14" s="21"/>
      <c r="K14" s="21"/>
      <c r="L14" s="21"/>
      <c r="M14" s="21"/>
      <c r="N14" s="21"/>
      <c r="O14" s="21"/>
      <c r="P14" s="21"/>
    </row>
    <row r="15" spans="1:16" ht="51.75" customHeight="1" x14ac:dyDescent="0.2">
      <c r="A15" s="2" t="s">
        <v>5</v>
      </c>
      <c r="B15" s="23" t="s">
        <v>9</v>
      </c>
      <c r="C15" s="23" t="s">
        <v>10</v>
      </c>
      <c r="D15" s="23" t="s">
        <v>29</v>
      </c>
      <c r="E15" s="23" t="s">
        <v>25</v>
      </c>
      <c r="F15" s="24">
        <f>F16</f>
        <v>829190.26</v>
      </c>
      <c r="G15" s="25">
        <f t="shared" si="0"/>
        <v>829190.26</v>
      </c>
      <c r="H15" s="25"/>
      <c r="I15" s="21"/>
      <c r="J15" s="21"/>
      <c r="K15" s="21"/>
      <c r="L15" s="21"/>
      <c r="M15" s="21"/>
      <c r="N15" s="21"/>
      <c r="O15" s="21"/>
      <c r="P15" s="21"/>
    </row>
    <row r="16" spans="1:16" ht="26.25" customHeight="1" x14ac:dyDescent="0.2">
      <c r="A16" s="2" t="s">
        <v>6</v>
      </c>
      <c r="B16" s="23" t="s">
        <v>9</v>
      </c>
      <c r="C16" s="23" t="s">
        <v>10</v>
      </c>
      <c r="D16" s="23" t="s">
        <v>29</v>
      </c>
      <c r="E16" s="23" t="s">
        <v>26</v>
      </c>
      <c r="F16" s="24">
        <f>SUM(F17+F18)</f>
        <v>829190.26</v>
      </c>
      <c r="G16" s="25">
        <f t="shared" si="0"/>
        <v>829190.26</v>
      </c>
      <c r="H16" s="25"/>
      <c r="I16" s="21"/>
      <c r="J16" s="21"/>
      <c r="K16" s="21"/>
      <c r="L16" s="21"/>
      <c r="M16" s="21"/>
      <c r="N16" s="21"/>
      <c r="O16" s="21"/>
      <c r="P16" s="21"/>
    </row>
    <row r="17" spans="1:16" ht="21" customHeight="1" x14ac:dyDescent="0.2">
      <c r="A17" s="2" t="s">
        <v>7</v>
      </c>
      <c r="B17" s="23" t="s">
        <v>9</v>
      </c>
      <c r="C17" s="23" t="s">
        <v>10</v>
      </c>
      <c r="D17" s="23" t="s">
        <v>29</v>
      </c>
      <c r="E17" s="23" t="s">
        <v>27</v>
      </c>
      <c r="F17" s="24">
        <v>636858.88</v>
      </c>
      <c r="G17" s="24">
        <f t="shared" si="0"/>
        <v>636858.88</v>
      </c>
      <c r="H17" s="25"/>
      <c r="I17" s="21"/>
      <c r="J17" s="21"/>
      <c r="K17" s="21"/>
      <c r="L17" s="21"/>
      <c r="M17" s="21"/>
      <c r="N17" s="21"/>
      <c r="O17" s="21"/>
      <c r="P17" s="21"/>
    </row>
    <row r="18" spans="1:16" ht="35.25" customHeight="1" x14ac:dyDescent="0.2">
      <c r="A18" s="2" t="s">
        <v>8</v>
      </c>
      <c r="B18" s="23" t="s">
        <v>9</v>
      </c>
      <c r="C18" s="23" t="s">
        <v>10</v>
      </c>
      <c r="D18" s="23" t="s">
        <v>29</v>
      </c>
      <c r="E18" s="23" t="s">
        <v>28</v>
      </c>
      <c r="F18" s="24">
        <v>192331.38</v>
      </c>
      <c r="G18" s="24">
        <f t="shared" si="0"/>
        <v>192331.38</v>
      </c>
      <c r="H18" s="25"/>
      <c r="I18" s="21"/>
      <c r="J18" s="21"/>
      <c r="K18" s="21"/>
      <c r="L18" s="21"/>
      <c r="M18" s="21"/>
      <c r="N18" s="21"/>
      <c r="O18" s="21"/>
      <c r="P18" s="21"/>
    </row>
    <row r="19" spans="1:16" ht="36" x14ac:dyDescent="0.2">
      <c r="A19" s="3" t="s">
        <v>30</v>
      </c>
      <c r="B19" s="4" t="s">
        <v>9</v>
      </c>
      <c r="C19" s="4" t="s">
        <v>33</v>
      </c>
      <c r="D19" s="4" t="s">
        <v>21</v>
      </c>
      <c r="E19" s="4" t="s">
        <v>22</v>
      </c>
      <c r="F19" s="24">
        <f>F24</f>
        <v>472024.07</v>
      </c>
      <c r="G19" s="24">
        <f t="shared" si="0"/>
        <v>472024.07</v>
      </c>
      <c r="H19" s="25"/>
      <c r="I19" s="21"/>
      <c r="J19" s="21"/>
      <c r="K19" s="21"/>
      <c r="L19" s="21"/>
      <c r="M19" s="21"/>
      <c r="N19" s="21"/>
      <c r="O19" s="21"/>
      <c r="P19" s="21"/>
    </row>
    <row r="20" spans="1:16" ht="24" x14ac:dyDescent="0.2">
      <c r="A20" s="2" t="s">
        <v>2</v>
      </c>
      <c r="B20" s="4" t="s">
        <v>9</v>
      </c>
      <c r="C20" s="4" t="s">
        <v>33</v>
      </c>
      <c r="D20" s="4">
        <v>9900000000</v>
      </c>
      <c r="E20" s="4" t="s">
        <v>22</v>
      </c>
      <c r="F20" s="24">
        <f>F24</f>
        <v>472024.07</v>
      </c>
      <c r="G20" s="25">
        <f t="shared" si="0"/>
        <v>472024.07</v>
      </c>
      <c r="H20" s="25"/>
      <c r="I20" s="21"/>
      <c r="J20" s="21"/>
      <c r="K20" s="21"/>
      <c r="L20" s="21"/>
      <c r="M20" s="21"/>
      <c r="N20" s="21"/>
      <c r="O20" s="21"/>
      <c r="P20" s="21"/>
    </row>
    <row r="21" spans="1:16" x14ac:dyDescent="0.2">
      <c r="A21" s="2" t="s">
        <v>3</v>
      </c>
      <c r="B21" s="4" t="s">
        <v>9</v>
      </c>
      <c r="C21" s="4" t="s">
        <v>33</v>
      </c>
      <c r="D21" s="4">
        <v>9990000000</v>
      </c>
      <c r="E21" s="4" t="s">
        <v>22</v>
      </c>
      <c r="F21" s="24">
        <f>F24</f>
        <v>472024.07</v>
      </c>
      <c r="G21" s="25">
        <f t="shared" si="0"/>
        <v>472024.07</v>
      </c>
      <c r="H21" s="25"/>
      <c r="I21" s="21"/>
      <c r="J21" s="21"/>
      <c r="K21" s="21"/>
      <c r="L21" s="21"/>
      <c r="M21" s="21"/>
      <c r="N21" s="21"/>
      <c r="O21" s="21"/>
      <c r="P21" s="21"/>
    </row>
    <row r="22" spans="1:16" x14ac:dyDescent="0.2">
      <c r="A22" s="3" t="s">
        <v>31</v>
      </c>
      <c r="B22" s="4" t="s">
        <v>9</v>
      </c>
      <c r="C22" s="4" t="s">
        <v>33</v>
      </c>
      <c r="D22" s="5" t="s">
        <v>35</v>
      </c>
      <c r="E22" s="4" t="s">
        <v>22</v>
      </c>
      <c r="F22" s="24">
        <f>F24</f>
        <v>472024.07</v>
      </c>
      <c r="G22" s="25">
        <f t="shared" si="0"/>
        <v>472024.07</v>
      </c>
      <c r="H22" s="25"/>
      <c r="I22" s="21"/>
      <c r="J22" s="21"/>
      <c r="K22" s="21"/>
      <c r="L22" s="21"/>
      <c r="M22" s="21"/>
      <c r="N22" s="21"/>
      <c r="O22" s="21"/>
      <c r="P22" s="21"/>
    </row>
    <row r="23" spans="1:16" ht="48" x14ac:dyDescent="0.2">
      <c r="A23" s="2" t="s">
        <v>5</v>
      </c>
      <c r="B23" s="4" t="s">
        <v>9</v>
      </c>
      <c r="C23" s="4" t="s">
        <v>33</v>
      </c>
      <c r="D23" s="5" t="s">
        <v>35</v>
      </c>
      <c r="E23" s="4">
        <v>100</v>
      </c>
      <c r="F23" s="24">
        <f>F24</f>
        <v>472024.07</v>
      </c>
      <c r="G23" s="25">
        <f t="shared" si="0"/>
        <v>472024.07</v>
      </c>
      <c r="H23" s="25"/>
      <c r="I23" s="21"/>
      <c r="J23" s="21"/>
      <c r="K23" s="21"/>
      <c r="L23" s="21"/>
      <c r="M23" s="21"/>
      <c r="N23" s="21"/>
      <c r="O23" s="21"/>
      <c r="P23" s="21"/>
    </row>
    <row r="24" spans="1:16" ht="24" x14ac:dyDescent="0.2">
      <c r="A24" s="2" t="s">
        <v>6</v>
      </c>
      <c r="B24" s="4" t="s">
        <v>9</v>
      </c>
      <c r="C24" s="4" t="s">
        <v>33</v>
      </c>
      <c r="D24" s="5" t="s">
        <v>35</v>
      </c>
      <c r="E24" s="4">
        <v>120</v>
      </c>
      <c r="F24" s="24">
        <f>F25+F26+F27</f>
        <v>472024.07</v>
      </c>
      <c r="G24" s="25">
        <f t="shared" si="0"/>
        <v>472024.07</v>
      </c>
      <c r="H24" s="25"/>
      <c r="I24" s="21"/>
      <c r="J24" s="21"/>
      <c r="K24" s="21"/>
      <c r="L24" s="21"/>
      <c r="M24" s="21"/>
      <c r="N24" s="21"/>
      <c r="O24" s="21"/>
      <c r="P24" s="21"/>
    </row>
    <row r="25" spans="1:16" x14ac:dyDescent="0.2">
      <c r="A25" s="2" t="s">
        <v>7</v>
      </c>
      <c r="B25" s="4" t="s">
        <v>9</v>
      </c>
      <c r="C25" s="4" t="s">
        <v>33</v>
      </c>
      <c r="D25" s="5" t="s">
        <v>35</v>
      </c>
      <c r="E25" s="4">
        <v>121</v>
      </c>
      <c r="F25" s="24">
        <v>298021.56</v>
      </c>
      <c r="G25" s="25">
        <f t="shared" si="0"/>
        <v>298021.56</v>
      </c>
      <c r="H25" s="25"/>
      <c r="I25" s="21"/>
      <c r="J25" s="21"/>
      <c r="K25" s="21"/>
      <c r="L25" s="21"/>
      <c r="M25" s="21"/>
      <c r="N25" s="21"/>
      <c r="O25" s="21"/>
      <c r="P25" s="21"/>
    </row>
    <row r="26" spans="1:16" ht="36" x14ac:dyDescent="0.2">
      <c r="A26" s="3" t="s">
        <v>32</v>
      </c>
      <c r="B26" s="4" t="s">
        <v>9</v>
      </c>
      <c r="C26" s="4" t="s">
        <v>33</v>
      </c>
      <c r="D26" s="5" t="s">
        <v>35</v>
      </c>
      <c r="E26" s="5">
        <v>123</v>
      </c>
      <c r="F26" s="24">
        <v>84000</v>
      </c>
      <c r="G26" s="25">
        <f t="shared" si="0"/>
        <v>84000</v>
      </c>
      <c r="H26" s="25"/>
      <c r="I26" s="21"/>
      <c r="J26" s="21"/>
      <c r="K26" s="21"/>
      <c r="L26" s="21"/>
      <c r="M26" s="21"/>
      <c r="N26" s="21"/>
      <c r="O26" s="21"/>
      <c r="P26" s="21"/>
    </row>
    <row r="27" spans="1:16" ht="36" x14ac:dyDescent="0.2">
      <c r="A27" s="7" t="s">
        <v>8</v>
      </c>
      <c r="B27" s="8" t="s">
        <v>9</v>
      </c>
      <c r="C27" s="8" t="s">
        <v>33</v>
      </c>
      <c r="D27" s="9" t="s">
        <v>35</v>
      </c>
      <c r="E27" s="8">
        <v>129</v>
      </c>
      <c r="F27" s="24">
        <v>90002.51</v>
      </c>
      <c r="G27" s="25">
        <f t="shared" si="0"/>
        <v>90002.51</v>
      </c>
      <c r="H27" s="25"/>
      <c r="I27" s="21"/>
      <c r="J27" s="21"/>
      <c r="K27" s="21"/>
      <c r="L27" s="21"/>
      <c r="M27" s="21"/>
      <c r="N27" s="21"/>
      <c r="O27" s="21"/>
      <c r="P27" s="21"/>
    </row>
    <row r="28" spans="1:16" ht="36" x14ac:dyDescent="0.2">
      <c r="A28" s="11" t="s">
        <v>36</v>
      </c>
      <c r="B28" s="4" t="s">
        <v>9</v>
      </c>
      <c r="C28" s="4" t="s">
        <v>63</v>
      </c>
      <c r="D28" s="4" t="s">
        <v>21</v>
      </c>
      <c r="E28" s="4" t="s">
        <v>22</v>
      </c>
      <c r="F28" s="26">
        <f>F31</f>
        <v>2491241.67</v>
      </c>
      <c r="G28" s="25">
        <f t="shared" si="0"/>
        <v>2491241.67</v>
      </c>
      <c r="H28" s="25"/>
      <c r="I28" s="21"/>
      <c r="J28" s="21"/>
      <c r="K28" s="21"/>
      <c r="L28" s="21"/>
      <c r="M28" s="21"/>
      <c r="N28" s="21"/>
      <c r="O28" s="21"/>
      <c r="P28" s="21"/>
    </row>
    <row r="29" spans="1:16" ht="24" x14ac:dyDescent="0.2">
      <c r="A29" s="11" t="s">
        <v>2</v>
      </c>
      <c r="B29" s="4" t="s">
        <v>9</v>
      </c>
      <c r="C29" s="4" t="s">
        <v>63</v>
      </c>
      <c r="D29" s="4">
        <v>9900000000</v>
      </c>
      <c r="E29" s="4" t="s">
        <v>22</v>
      </c>
      <c r="F29" s="26">
        <f>F31</f>
        <v>2491241.67</v>
      </c>
      <c r="G29" s="25">
        <f t="shared" si="0"/>
        <v>2491241.67</v>
      </c>
      <c r="H29" s="25"/>
      <c r="I29" s="21"/>
      <c r="J29" s="21"/>
      <c r="K29" s="21"/>
      <c r="L29" s="21"/>
      <c r="M29" s="21"/>
      <c r="N29" s="21"/>
      <c r="O29" s="21"/>
      <c r="P29" s="21"/>
    </row>
    <row r="30" spans="1:16" x14ac:dyDescent="0.2">
      <c r="A30" s="11" t="s">
        <v>3</v>
      </c>
      <c r="B30" s="4" t="s">
        <v>9</v>
      </c>
      <c r="C30" s="4" t="s">
        <v>63</v>
      </c>
      <c r="D30" s="4">
        <v>9990000000</v>
      </c>
      <c r="E30" s="4" t="s">
        <v>22</v>
      </c>
      <c r="F30" s="26">
        <f>F31</f>
        <v>2491241.67</v>
      </c>
      <c r="G30" s="25">
        <f t="shared" si="0"/>
        <v>2491241.67</v>
      </c>
      <c r="H30" s="25"/>
      <c r="I30" s="21"/>
      <c r="J30" s="21"/>
      <c r="K30" s="21"/>
      <c r="L30" s="21"/>
      <c r="M30" s="21"/>
      <c r="N30" s="21"/>
      <c r="O30" s="21"/>
      <c r="P30" s="21"/>
    </row>
    <row r="31" spans="1:16" ht="24" x14ac:dyDescent="0.2">
      <c r="A31" s="11" t="s">
        <v>37</v>
      </c>
      <c r="B31" s="4" t="s">
        <v>9</v>
      </c>
      <c r="C31" s="4" t="s">
        <v>63</v>
      </c>
      <c r="D31" s="5" t="s">
        <v>34</v>
      </c>
      <c r="E31" s="4" t="s">
        <v>22</v>
      </c>
      <c r="F31" s="26">
        <f>F33+F36+F38</f>
        <v>2491241.67</v>
      </c>
      <c r="G31" s="25">
        <f t="shared" si="0"/>
        <v>2491241.67</v>
      </c>
      <c r="H31" s="25"/>
      <c r="I31" s="21"/>
      <c r="J31" s="21"/>
      <c r="K31" s="21"/>
      <c r="L31" s="21"/>
      <c r="M31" s="21"/>
      <c r="N31" s="21"/>
      <c r="O31" s="21"/>
      <c r="P31" s="21"/>
    </row>
    <row r="32" spans="1:16" ht="48" x14ac:dyDescent="0.2">
      <c r="A32" s="11" t="s">
        <v>5</v>
      </c>
      <c r="B32" s="4" t="s">
        <v>9</v>
      </c>
      <c r="C32" s="4" t="s">
        <v>63</v>
      </c>
      <c r="D32" s="5" t="s">
        <v>34</v>
      </c>
      <c r="E32" s="4">
        <v>100</v>
      </c>
      <c r="F32" s="26">
        <f>F33</f>
        <v>2099192.62</v>
      </c>
      <c r="G32" s="25">
        <f t="shared" si="0"/>
        <v>2099192.62</v>
      </c>
      <c r="H32" s="25"/>
      <c r="I32" s="21"/>
      <c r="J32" s="21"/>
      <c r="K32" s="21"/>
      <c r="L32" s="21"/>
      <c r="M32" s="21"/>
      <c r="N32" s="21"/>
      <c r="O32" s="21"/>
      <c r="P32" s="21"/>
    </row>
    <row r="33" spans="1:16" ht="24" x14ac:dyDescent="0.2">
      <c r="A33" s="11" t="s">
        <v>6</v>
      </c>
      <c r="B33" s="4" t="s">
        <v>9</v>
      </c>
      <c r="C33" s="4" t="s">
        <v>63</v>
      </c>
      <c r="D33" s="5" t="s">
        <v>34</v>
      </c>
      <c r="E33" s="4">
        <v>120</v>
      </c>
      <c r="F33" s="26">
        <f>F34+F35</f>
        <v>2099192.62</v>
      </c>
      <c r="G33" s="25">
        <f t="shared" si="0"/>
        <v>2099192.62</v>
      </c>
      <c r="H33" s="25"/>
      <c r="I33" s="21"/>
      <c r="J33" s="21"/>
      <c r="K33" s="21"/>
      <c r="L33" s="21"/>
      <c r="M33" s="21"/>
      <c r="N33" s="21"/>
      <c r="O33" s="21"/>
      <c r="P33" s="21"/>
    </row>
    <row r="34" spans="1:16" x14ac:dyDescent="0.2">
      <c r="A34" s="11" t="s">
        <v>7</v>
      </c>
      <c r="B34" s="4" t="s">
        <v>9</v>
      </c>
      <c r="C34" s="4" t="s">
        <v>63</v>
      </c>
      <c r="D34" s="5" t="s">
        <v>34</v>
      </c>
      <c r="E34" s="4">
        <v>121</v>
      </c>
      <c r="F34" s="26">
        <v>1612283.12</v>
      </c>
      <c r="G34" s="25">
        <f t="shared" si="0"/>
        <v>1612283.12</v>
      </c>
      <c r="H34" s="25"/>
      <c r="I34" s="21"/>
      <c r="J34" s="21"/>
      <c r="K34" s="21"/>
      <c r="L34" s="21"/>
      <c r="M34" s="21"/>
      <c r="N34" s="21"/>
      <c r="O34" s="21"/>
      <c r="P34" s="21"/>
    </row>
    <row r="35" spans="1:16" ht="36" x14ac:dyDescent="0.2">
      <c r="A35" s="11" t="s">
        <v>8</v>
      </c>
      <c r="B35" s="4" t="s">
        <v>9</v>
      </c>
      <c r="C35" s="4" t="s">
        <v>63</v>
      </c>
      <c r="D35" s="5" t="s">
        <v>34</v>
      </c>
      <c r="E35" s="4">
        <v>129</v>
      </c>
      <c r="F35" s="26">
        <v>486909.5</v>
      </c>
      <c r="G35" s="25">
        <f t="shared" si="0"/>
        <v>486909.5</v>
      </c>
      <c r="H35" s="25"/>
      <c r="I35" s="21"/>
      <c r="J35" s="21"/>
      <c r="K35" s="21"/>
      <c r="L35" s="21"/>
      <c r="M35" s="21"/>
      <c r="N35" s="21"/>
      <c r="O35" s="21"/>
      <c r="P35" s="21"/>
    </row>
    <row r="36" spans="1:16" ht="24" x14ac:dyDescent="0.2">
      <c r="A36" s="12" t="s">
        <v>38</v>
      </c>
      <c r="B36" s="4" t="s">
        <v>9</v>
      </c>
      <c r="C36" s="4" t="s">
        <v>63</v>
      </c>
      <c r="D36" s="5" t="s">
        <v>34</v>
      </c>
      <c r="E36" s="5">
        <v>200</v>
      </c>
      <c r="F36" s="26">
        <f>F37</f>
        <v>357049.05</v>
      </c>
      <c r="G36" s="25">
        <f t="shared" si="0"/>
        <v>357049.05</v>
      </c>
      <c r="H36" s="25"/>
      <c r="I36" s="21"/>
      <c r="J36" s="21"/>
      <c r="K36" s="21"/>
      <c r="L36" s="21"/>
      <c r="M36" s="21"/>
      <c r="N36" s="21"/>
      <c r="O36" s="21"/>
      <c r="P36" s="21"/>
    </row>
    <row r="37" spans="1:16" ht="24" x14ac:dyDescent="0.2">
      <c r="A37" s="12" t="s">
        <v>39</v>
      </c>
      <c r="B37" s="4" t="s">
        <v>9</v>
      </c>
      <c r="C37" s="4" t="s">
        <v>63</v>
      </c>
      <c r="D37" s="5" t="s">
        <v>34</v>
      </c>
      <c r="E37" s="5">
        <v>244</v>
      </c>
      <c r="F37" s="26">
        <v>357049.05</v>
      </c>
      <c r="G37" s="25">
        <f t="shared" si="0"/>
        <v>357049.05</v>
      </c>
      <c r="H37" s="25"/>
      <c r="I37" s="21"/>
      <c r="J37" s="21"/>
      <c r="K37" s="21"/>
      <c r="L37" s="21"/>
      <c r="M37" s="21"/>
      <c r="N37" s="21"/>
      <c r="O37" s="21"/>
      <c r="P37" s="21"/>
    </row>
    <row r="38" spans="1:16" x14ac:dyDescent="0.2">
      <c r="A38" s="12" t="s">
        <v>40</v>
      </c>
      <c r="B38" s="4" t="s">
        <v>9</v>
      </c>
      <c r="C38" s="4" t="s">
        <v>63</v>
      </c>
      <c r="D38" s="5" t="s">
        <v>34</v>
      </c>
      <c r="E38" s="5">
        <v>800</v>
      </c>
      <c r="F38" s="26">
        <f>F39</f>
        <v>35000</v>
      </c>
      <c r="G38" s="25">
        <f t="shared" si="0"/>
        <v>35000</v>
      </c>
      <c r="H38" s="25"/>
      <c r="I38" s="21"/>
      <c r="J38" s="21"/>
      <c r="K38" s="21"/>
      <c r="L38" s="21"/>
      <c r="M38" s="21"/>
      <c r="N38" s="21"/>
      <c r="O38" s="21"/>
      <c r="P38" s="21"/>
    </row>
    <row r="39" spans="1:16" x14ac:dyDescent="0.2">
      <c r="A39" s="12" t="s">
        <v>41</v>
      </c>
      <c r="B39" s="4" t="s">
        <v>9</v>
      </c>
      <c r="C39" s="4" t="s">
        <v>63</v>
      </c>
      <c r="D39" s="5" t="s">
        <v>34</v>
      </c>
      <c r="E39" s="5">
        <v>850</v>
      </c>
      <c r="F39" s="26">
        <f>F40+F41+F42</f>
        <v>35000</v>
      </c>
      <c r="G39" s="25">
        <f t="shared" si="0"/>
        <v>35000</v>
      </c>
      <c r="H39" s="25"/>
      <c r="I39" s="21"/>
      <c r="J39" s="21"/>
      <c r="K39" s="21"/>
      <c r="L39" s="21"/>
      <c r="M39" s="21"/>
      <c r="N39" s="21"/>
      <c r="O39" s="21"/>
      <c r="P39" s="21"/>
    </row>
    <row r="40" spans="1:16" x14ac:dyDescent="0.2">
      <c r="A40" s="12" t="s">
        <v>42</v>
      </c>
      <c r="B40" s="4" t="s">
        <v>9</v>
      </c>
      <c r="C40" s="4" t="s">
        <v>63</v>
      </c>
      <c r="D40" s="5" t="s">
        <v>34</v>
      </c>
      <c r="E40" s="5">
        <v>851</v>
      </c>
      <c r="F40" s="26">
        <v>15000</v>
      </c>
      <c r="G40" s="25">
        <f t="shared" si="0"/>
        <v>15000</v>
      </c>
      <c r="H40" s="25"/>
      <c r="I40" s="21"/>
      <c r="J40" s="21"/>
      <c r="K40" s="21"/>
      <c r="L40" s="21"/>
      <c r="M40" s="21"/>
      <c r="N40" s="21"/>
      <c r="O40" s="21"/>
      <c r="P40" s="21"/>
    </row>
    <row r="41" spans="1:16" x14ac:dyDescent="0.2">
      <c r="A41" s="12" t="s">
        <v>43</v>
      </c>
      <c r="B41" s="4" t="s">
        <v>9</v>
      </c>
      <c r="C41" s="4" t="s">
        <v>63</v>
      </c>
      <c r="D41" s="5" t="s">
        <v>34</v>
      </c>
      <c r="E41" s="5">
        <v>852</v>
      </c>
      <c r="F41" s="26">
        <v>10000</v>
      </c>
      <c r="G41" s="25">
        <f t="shared" si="0"/>
        <v>10000</v>
      </c>
      <c r="H41" s="25"/>
      <c r="I41" s="21"/>
      <c r="J41" s="21"/>
      <c r="K41" s="21"/>
      <c r="L41" s="21"/>
      <c r="M41" s="21"/>
      <c r="N41" s="21"/>
      <c r="O41" s="21"/>
      <c r="P41" s="21"/>
    </row>
    <row r="42" spans="1:16" x14ac:dyDescent="0.2">
      <c r="A42" s="12" t="s">
        <v>216</v>
      </c>
      <c r="B42" s="4" t="s">
        <v>9</v>
      </c>
      <c r="C42" s="4" t="s">
        <v>63</v>
      </c>
      <c r="D42" s="5" t="s">
        <v>34</v>
      </c>
      <c r="E42" s="5" t="s">
        <v>213</v>
      </c>
      <c r="F42" s="26">
        <v>10000</v>
      </c>
      <c r="G42" s="25">
        <f t="shared" si="0"/>
        <v>10000</v>
      </c>
      <c r="H42" s="25"/>
      <c r="I42" s="21"/>
      <c r="J42" s="21"/>
      <c r="K42" s="21"/>
      <c r="L42" s="21"/>
      <c r="M42" s="21"/>
      <c r="N42" s="21"/>
      <c r="O42" s="21"/>
      <c r="P42" s="21"/>
    </row>
    <row r="43" spans="1:16" ht="24" x14ac:dyDescent="0.2">
      <c r="A43" s="12" t="s">
        <v>44</v>
      </c>
      <c r="B43" s="5" t="s">
        <v>9</v>
      </c>
      <c r="C43" s="5" t="s">
        <v>65</v>
      </c>
      <c r="D43" s="4" t="s">
        <v>21</v>
      </c>
      <c r="E43" s="5" t="s">
        <v>22</v>
      </c>
      <c r="F43" s="26">
        <f>F47</f>
        <v>57044</v>
      </c>
      <c r="G43" s="25">
        <f t="shared" si="0"/>
        <v>57044</v>
      </c>
      <c r="H43" s="25"/>
      <c r="I43" s="21"/>
      <c r="J43" s="21"/>
      <c r="K43" s="21"/>
      <c r="L43" s="21"/>
      <c r="M43" s="21"/>
      <c r="N43" s="21"/>
      <c r="O43" s="21"/>
      <c r="P43" s="21"/>
    </row>
    <row r="44" spans="1:16" ht="24" x14ac:dyDescent="0.2">
      <c r="A44" s="11" t="s">
        <v>2</v>
      </c>
      <c r="B44" s="4" t="s">
        <v>9</v>
      </c>
      <c r="C44" s="4" t="s">
        <v>65</v>
      </c>
      <c r="D44" s="4">
        <v>9900000000</v>
      </c>
      <c r="E44" s="4" t="s">
        <v>22</v>
      </c>
      <c r="F44" s="26">
        <f>F47</f>
        <v>57044</v>
      </c>
      <c r="G44" s="25">
        <f t="shared" si="0"/>
        <v>57044</v>
      </c>
      <c r="H44" s="25"/>
      <c r="I44" s="21"/>
      <c r="J44" s="21"/>
      <c r="K44" s="21"/>
      <c r="L44" s="21"/>
      <c r="M44" s="21"/>
      <c r="N44" s="21"/>
      <c r="O44" s="21"/>
      <c r="P44" s="21"/>
    </row>
    <row r="45" spans="1:16" x14ac:dyDescent="0.2">
      <c r="A45" s="11" t="s">
        <v>3</v>
      </c>
      <c r="B45" s="4" t="s">
        <v>9</v>
      </c>
      <c r="C45" s="4" t="s">
        <v>65</v>
      </c>
      <c r="D45" s="4">
        <v>9990000000</v>
      </c>
      <c r="E45" s="5" t="s">
        <v>22</v>
      </c>
      <c r="F45" s="26">
        <f>F47</f>
        <v>57044</v>
      </c>
      <c r="G45" s="25">
        <f t="shared" si="0"/>
        <v>57044</v>
      </c>
      <c r="H45" s="25"/>
      <c r="I45" s="21"/>
      <c r="J45" s="21"/>
      <c r="K45" s="21"/>
      <c r="L45" s="21"/>
      <c r="M45" s="21"/>
      <c r="N45" s="21"/>
      <c r="O45" s="21"/>
      <c r="P45" s="21"/>
    </row>
    <row r="46" spans="1:16" ht="48" x14ac:dyDescent="0.2">
      <c r="A46" s="12" t="s">
        <v>45</v>
      </c>
      <c r="B46" s="4" t="s">
        <v>66</v>
      </c>
      <c r="C46" s="4" t="s">
        <v>65</v>
      </c>
      <c r="D46" s="5" t="s">
        <v>67</v>
      </c>
      <c r="E46" s="5" t="s">
        <v>22</v>
      </c>
      <c r="F46" s="26">
        <f>F47</f>
        <v>57044</v>
      </c>
      <c r="G46" s="25">
        <f t="shared" si="0"/>
        <v>57044</v>
      </c>
      <c r="H46" s="25"/>
      <c r="I46" s="21"/>
      <c r="J46" s="21"/>
      <c r="K46" s="21"/>
      <c r="L46" s="21"/>
      <c r="M46" s="21"/>
      <c r="N46" s="21"/>
      <c r="O46" s="21"/>
      <c r="P46" s="21"/>
    </row>
    <row r="47" spans="1:16" x14ac:dyDescent="0.2">
      <c r="A47" s="12" t="s">
        <v>46</v>
      </c>
      <c r="B47" s="4" t="s">
        <v>9</v>
      </c>
      <c r="C47" s="4" t="s">
        <v>65</v>
      </c>
      <c r="D47" s="5" t="s">
        <v>67</v>
      </c>
      <c r="E47" s="5">
        <v>500</v>
      </c>
      <c r="F47" s="26">
        <f>F48</f>
        <v>57044</v>
      </c>
      <c r="G47" s="25">
        <f t="shared" si="0"/>
        <v>57044</v>
      </c>
      <c r="H47" s="25"/>
      <c r="I47" s="21"/>
      <c r="J47" s="21"/>
      <c r="K47" s="21"/>
      <c r="L47" s="21"/>
      <c r="M47" s="21"/>
      <c r="N47" s="21"/>
      <c r="O47" s="21"/>
      <c r="P47" s="21"/>
    </row>
    <row r="48" spans="1:16" x14ac:dyDescent="0.2">
      <c r="A48" s="12" t="s">
        <v>47</v>
      </c>
      <c r="B48" s="4" t="s">
        <v>9</v>
      </c>
      <c r="C48" s="4" t="s">
        <v>65</v>
      </c>
      <c r="D48" s="5" t="s">
        <v>67</v>
      </c>
      <c r="E48" s="5">
        <v>540</v>
      </c>
      <c r="F48" s="26">
        <v>57044</v>
      </c>
      <c r="G48" s="25">
        <f t="shared" si="0"/>
        <v>57044</v>
      </c>
      <c r="H48" s="25"/>
      <c r="I48" s="21"/>
      <c r="J48" s="21"/>
      <c r="K48" s="21"/>
      <c r="L48" s="21"/>
      <c r="M48" s="21"/>
      <c r="N48" s="21"/>
      <c r="O48" s="21"/>
      <c r="P48" s="21"/>
    </row>
    <row r="49" spans="1:16" x14ac:dyDescent="0.2">
      <c r="A49" s="16" t="s">
        <v>68</v>
      </c>
      <c r="B49" s="17" t="s">
        <v>9</v>
      </c>
      <c r="C49" s="17" t="s">
        <v>69</v>
      </c>
      <c r="D49" s="17" t="s">
        <v>21</v>
      </c>
      <c r="E49" s="17" t="s">
        <v>22</v>
      </c>
      <c r="F49" s="19">
        <f>F52</f>
        <v>252500</v>
      </c>
      <c r="G49" s="25">
        <f t="shared" si="0"/>
        <v>252500</v>
      </c>
      <c r="H49" s="20"/>
      <c r="I49" s="21"/>
      <c r="J49" s="21"/>
      <c r="K49" s="21"/>
      <c r="L49" s="21"/>
      <c r="M49" s="21"/>
      <c r="N49" s="21"/>
      <c r="O49" s="21"/>
      <c r="P49" s="21"/>
    </row>
    <row r="50" spans="1:16" x14ac:dyDescent="0.2">
      <c r="A50" s="16" t="s">
        <v>70</v>
      </c>
      <c r="B50" s="17" t="s">
        <v>9</v>
      </c>
      <c r="C50" s="17" t="s">
        <v>69</v>
      </c>
      <c r="D50" s="17">
        <v>9999900000</v>
      </c>
      <c r="E50" s="17" t="s">
        <v>22</v>
      </c>
      <c r="F50" s="19">
        <f>F52</f>
        <v>252500</v>
      </c>
      <c r="G50" s="25">
        <f t="shared" si="0"/>
        <v>252500</v>
      </c>
      <c r="H50" s="20"/>
      <c r="I50" s="21"/>
      <c r="J50" s="21"/>
      <c r="K50" s="21"/>
      <c r="L50" s="21"/>
      <c r="M50" s="21"/>
      <c r="N50" s="21"/>
      <c r="O50" s="21"/>
      <c r="P50" s="21"/>
    </row>
    <row r="51" spans="1:16" x14ac:dyDescent="0.2">
      <c r="A51" s="16" t="s">
        <v>71</v>
      </c>
      <c r="B51" s="17" t="s">
        <v>9</v>
      </c>
      <c r="C51" s="17" t="s">
        <v>69</v>
      </c>
      <c r="D51" s="17" t="s">
        <v>72</v>
      </c>
      <c r="E51" s="17" t="s">
        <v>22</v>
      </c>
      <c r="F51" s="19">
        <f>F52</f>
        <v>252500</v>
      </c>
      <c r="G51" s="25">
        <f t="shared" si="0"/>
        <v>252500</v>
      </c>
      <c r="H51" s="20"/>
      <c r="I51" s="21"/>
      <c r="J51" s="21"/>
      <c r="K51" s="21"/>
      <c r="L51" s="21"/>
      <c r="M51" s="21"/>
      <c r="N51" s="21"/>
      <c r="O51" s="21"/>
      <c r="P51" s="21"/>
    </row>
    <row r="52" spans="1:16" ht="24" x14ac:dyDescent="0.2">
      <c r="A52" s="18" t="s">
        <v>38</v>
      </c>
      <c r="B52" s="17" t="s">
        <v>9</v>
      </c>
      <c r="C52" s="17" t="s">
        <v>69</v>
      </c>
      <c r="D52" s="17" t="s">
        <v>72</v>
      </c>
      <c r="E52" s="17">
        <v>200</v>
      </c>
      <c r="F52" s="19">
        <f>F53</f>
        <v>252500</v>
      </c>
      <c r="G52" s="25">
        <f t="shared" si="0"/>
        <v>252500</v>
      </c>
      <c r="H52" s="20"/>
      <c r="I52" s="21"/>
      <c r="J52" s="21"/>
      <c r="K52" s="21"/>
      <c r="L52" s="21"/>
      <c r="M52" s="21"/>
      <c r="N52" s="21"/>
      <c r="O52" s="21"/>
      <c r="P52" s="21"/>
    </row>
    <row r="53" spans="1:16" ht="24" x14ac:dyDescent="0.2">
      <c r="A53" s="18" t="s">
        <v>51</v>
      </c>
      <c r="B53" s="17" t="s">
        <v>9</v>
      </c>
      <c r="C53" s="17" t="s">
        <v>69</v>
      </c>
      <c r="D53" s="17" t="s">
        <v>72</v>
      </c>
      <c r="E53" s="17">
        <v>244</v>
      </c>
      <c r="F53" s="19">
        <v>252500</v>
      </c>
      <c r="G53" s="25">
        <f t="shared" si="0"/>
        <v>252500</v>
      </c>
      <c r="H53" s="20"/>
      <c r="I53" s="21"/>
      <c r="J53" s="21"/>
      <c r="K53" s="21"/>
      <c r="L53" s="21"/>
      <c r="M53" s="21"/>
      <c r="N53" s="21"/>
      <c r="O53" s="21"/>
      <c r="P53" s="21"/>
    </row>
    <row r="54" spans="1:16" x14ac:dyDescent="0.2">
      <c r="A54" s="11" t="s">
        <v>48</v>
      </c>
      <c r="B54" s="5" t="s">
        <v>9</v>
      </c>
      <c r="C54" s="4">
        <v>11</v>
      </c>
      <c r="D54" s="4" t="s">
        <v>21</v>
      </c>
      <c r="E54" s="4" t="s">
        <v>22</v>
      </c>
      <c r="F54" s="26">
        <f>F58</f>
        <v>5000</v>
      </c>
      <c r="G54" s="25">
        <f t="shared" si="0"/>
        <v>5000</v>
      </c>
      <c r="H54" s="25"/>
      <c r="I54" s="21"/>
      <c r="J54" s="21"/>
      <c r="K54" s="21"/>
      <c r="L54" s="21"/>
      <c r="M54" s="21"/>
      <c r="N54" s="21"/>
      <c r="O54" s="21"/>
      <c r="P54" s="21"/>
    </row>
    <row r="55" spans="1:16" ht="24" x14ac:dyDescent="0.2">
      <c r="A55" s="11" t="s">
        <v>2</v>
      </c>
      <c r="B55" s="5" t="s">
        <v>9</v>
      </c>
      <c r="C55" s="4">
        <v>11</v>
      </c>
      <c r="D55" s="4" t="s">
        <v>23</v>
      </c>
      <c r="E55" s="4" t="s">
        <v>22</v>
      </c>
      <c r="F55" s="26">
        <f>F58</f>
        <v>5000</v>
      </c>
      <c r="G55" s="25">
        <f t="shared" si="0"/>
        <v>5000</v>
      </c>
      <c r="H55" s="25"/>
      <c r="I55" s="21"/>
      <c r="J55" s="21"/>
      <c r="K55" s="21"/>
      <c r="L55" s="21"/>
      <c r="M55" s="21"/>
      <c r="N55" s="21"/>
      <c r="O55" s="21"/>
      <c r="P55" s="21"/>
    </row>
    <row r="56" spans="1:16" x14ac:dyDescent="0.2">
      <c r="A56" s="11" t="s">
        <v>3</v>
      </c>
      <c r="B56" s="5" t="s">
        <v>9</v>
      </c>
      <c r="C56" s="4">
        <v>11</v>
      </c>
      <c r="D56" s="4" t="s">
        <v>24</v>
      </c>
      <c r="E56" s="4" t="s">
        <v>22</v>
      </c>
      <c r="F56" s="26">
        <f>F58</f>
        <v>5000</v>
      </c>
      <c r="G56" s="25">
        <f t="shared" si="0"/>
        <v>5000</v>
      </c>
      <c r="H56" s="25"/>
      <c r="I56" s="21"/>
      <c r="J56" s="21"/>
      <c r="K56" s="21"/>
      <c r="L56" s="21"/>
      <c r="M56" s="21"/>
      <c r="N56" s="21"/>
      <c r="O56" s="21"/>
      <c r="P56" s="21"/>
    </row>
    <row r="57" spans="1:16" ht="18.75" customHeight="1" x14ac:dyDescent="0.2">
      <c r="A57" s="11" t="s">
        <v>246</v>
      </c>
      <c r="B57" s="5" t="s">
        <v>9</v>
      </c>
      <c r="C57" s="4">
        <v>11</v>
      </c>
      <c r="D57" s="5" t="s">
        <v>73</v>
      </c>
      <c r="E57" s="4" t="s">
        <v>22</v>
      </c>
      <c r="F57" s="26">
        <f>F58</f>
        <v>5000</v>
      </c>
      <c r="G57" s="25">
        <f t="shared" si="0"/>
        <v>5000</v>
      </c>
      <c r="H57" s="25"/>
      <c r="I57" s="21"/>
      <c r="J57" s="21"/>
      <c r="K57" s="21"/>
      <c r="L57" s="21"/>
      <c r="M57" s="21"/>
      <c r="N57" s="21"/>
      <c r="O57" s="21"/>
      <c r="P57" s="21"/>
    </row>
    <row r="58" spans="1:16" x14ac:dyDescent="0.2">
      <c r="A58" s="12" t="s">
        <v>40</v>
      </c>
      <c r="B58" s="5" t="s">
        <v>9</v>
      </c>
      <c r="C58" s="4">
        <v>11</v>
      </c>
      <c r="D58" s="5" t="s">
        <v>73</v>
      </c>
      <c r="E58" s="5">
        <v>800</v>
      </c>
      <c r="F58" s="26">
        <f>F59</f>
        <v>5000</v>
      </c>
      <c r="G58" s="25">
        <f t="shared" si="0"/>
        <v>5000</v>
      </c>
      <c r="H58" s="25"/>
      <c r="I58" s="21"/>
      <c r="J58" s="21"/>
      <c r="K58" s="21"/>
      <c r="L58" s="21"/>
      <c r="M58" s="21"/>
      <c r="N58" s="21"/>
      <c r="O58" s="21"/>
      <c r="P58" s="21"/>
    </row>
    <row r="59" spans="1:16" x14ac:dyDescent="0.2">
      <c r="A59" s="12" t="s">
        <v>49</v>
      </c>
      <c r="B59" s="5" t="s">
        <v>9</v>
      </c>
      <c r="C59" s="4">
        <v>11</v>
      </c>
      <c r="D59" s="5" t="s">
        <v>73</v>
      </c>
      <c r="E59" s="5">
        <v>870</v>
      </c>
      <c r="F59" s="26">
        <v>5000</v>
      </c>
      <c r="G59" s="25">
        <f t="shared" si="0"/>
        <v>5000</v>
      </c>
      <c r="H59" s="25"/>
      <c r="I59" s="21"/>
      <c r="J59" s="21"/>
      <c r="K59" s="21"/>
      <c r="L59" s="21"/>
      <c r="M59" s="21"/>
      <c r="N59" s="21"/>
      <c r="O59" s="21"/>
      <c r="P59" s="21"/>
    </row>
    <row r="60" spans="1:16" x14ac:dyDescent="0.2">
      <c r="A60" s="11" t="s">
        <v>50</v>
      </c>
      <c r="B60" s="5" t="s">
        <v>9</v>
      </c>
      <c r="C60" s="4">
        <v>13</v>
      </c>
      <c r="D60" s="4" t="s">
        <v>21</v>
      </c>
      <c r="E60" s="4" t="s">
        <v>22</v>
      </c>
      <c r="F60" s="26">
        <f>F62</f>
        <v>75000</v>
      </c>
      <c r="G60" s="25">
        <f t="shared" si="0"/>
        <v>75000</v>
      </c>
      <c r="H60" s="25"/>
      <c r="I60" s="21"/>
      <c r="J60" s="21"/>
      <c r="K60" s="21"/>
      <c r="L60" s="21"/>
      <c r="M60" s="21"/>
      <c r="N60" s="21"/>
      <c r="O60" s="21"/>
      <c r="P60" s="21"/>
    </row>
    <row r="61" spans="1:16" ht="24" x14ac:dyDescent="0.2">
      <c r="A61" s="12" t="s">
        <v>52</v>
      </c>
      <c r="B61" s="5" t="s">
        <v>9</v>
      </c>
      <c r="C61" s="4">
        <v>13</v>
      </c>
      <c r="D61" s="5" t="s">
        <v>109</v>
      </c>
      <c r="E61" s="5" t="s">
        <v>22</v>
      </c>
      <c r="F61" s="26">
        <f>F62</f>
        <v>75000</v>
      </c>
      <c r="G61" s="25">
        <f t="shared" si="0"/>
        <v>75000</v>
      </c>
      <c r="H61" s="25"/>
      <c r="I61" s="21"/>
      <c r="J61" s="21"/>
      <c r="K61" s="21"/>
      <c r="L61" s="21"/>
      <c r="M61" s="21"/>
      <c r="N61" s="21"/>
      <c r="O61" s="21"/>
      <c r="P61" s="21"/>
    </row>
    <row r="62" spans="1:16" ht="24" x14ac:dyDescent="0.2">
      <c r="A62" s="12" t="s">
        <v>38</v>
      </c>
      <c r="B62" s="5" t="s">
        <v>9</v>
      </c>
      <c r="C62" s="4">
        <v>13</v>
      </c>
      <c r="D62" s="5" t="s">
        <v>109</v>
      </c>
      <c r="E62" s="5">
        <v>200</v>
      </c>
      <c r="F62" s="26">
        <f>F63</f>
        <v>75000</v>
      </c>
      <c r="G62" s="25">
        <f t="shared" si="0"/>
        <v>75000</v>
      </c>
      <c r="H62" s="25"/>
      <c r="I62" s="21"/>
      <c r="J62" s="21"/>
      <c r="K62" s="21"/>
      <c r="L62" s="21"/>
      <c r="M62" s="21"/>
      <c r="N62" s="21"/>
      <c r="O62" s="21"/>
      <c r="P62" s="21"/>
    </row>
    <row r="63" spans="1:16" ht="24" x14ac:dyDescent="0.2">
      <c r="A63" s="12" t="s">
        <v>51</v>
      </c>
      <c r="B63" s="5" t="s">
        <v>9</v>
      </c>
      <c r="C63" s="4">
        <v>13</v>
      </c>
      <c r="D63" s="5" t="s">
        <v>109</v>
      </c>
      <c r="E63" s="5">
        <v>244</v>
      </c>
      <c r="F63" s="26">
        <v>75000</v>
      </c>
      <c r="G63" s="25">
        <f t="shared" si="0"/>
        <v>75000</v>
      </c>
      <c r="H63" s="25"/>
      <c r="I63" s="21"/>
      <c r="J63" s="21"/>
      <c r="K63" s="21"/>
      <c r="L63" s="21"/>
      <c r="M63" s="21"/>
      <c r="N63" s="21"/>
      <c r="O63" s="21"/>
      <c r="P63" s="21"/>
    </row>
    <row r="64" spans="1:16" s="45" customFormat="1" x14ac:dyDescent="0.2">
      <c r="A64" s="13" t="s">
        <v>53</v>
      </c>
      <c r="B64" s="14" t="s">
        <v>10</v>
      </c>
      <c r="C64" s="14" t="s">
        <v>33</v>
      </c>
      <c r="D64" s="15" t="s">
        <v>21</v>
      </c>
      <c r="E64" s="14" t="s">
        <v>22</v>
      </c>
      <c r="F64" s="46">
        <f>F70</f>
        <v>122300</v>
      </c>
      <c r="G64" s="43"/>
      <c r="H64" s="43">
        <f>F64</f>
        <v>122300</v>
      </c>
      <c r="I64" s="44"/>
      <c r="J64" s="44"/>
      <c r="K64" s="44"/>
      <c r="L64" s="44"/>
      <c r="M64" s="44"/>
      <c r="N64" s="44"/>
      <c r="O64" s="44"/>
      <c r="P64" s="44"/>
    </row>
    <row r="65" spans="1:16" x14ac:dyDescent="0.2">
      <c r="A65" s="12" t="s">
        <v>54</v>
      </c>
      <c r="B65" s="5" t="s">
        <v>10</v>
      </c>
      <c r="C65" s="5" t="s">
        <v>33</v>
      </c>
      <c r="D65" s="4" t="s">
        <v>21</v>
      </c>
      <c r="E65" s="5" t="s">
        <v>22</v>
      </c>
      <c r="F65" s="26">
        <f>F70</f>
        <v>122300</v>
      </c>
      <c r="G65" s="25"/>
      <c r="H65" s="25">
        <f t="shared" ref="H65:H72" si="1">F65</f>
        <v>122300</v>
      </c>
      <c r="I65" s="21"/>
      <c r="J65" s="21"/>
      <c r="K65" s="21"/>
      <c r="L65" s="21"/>
      <c r="M65" s="21"/>
      <c r="N65" s="21"/>
      <c r="O65" s="21"/>
      <c r="P65" s="21"/>
    </row>
    <row r="66" spans="1:16" ht="24" x14ac:dyDescent="0.2">
      <c r="A66" s="11" t="s">
        <v>2</v>
      </c>
      <c r="B66" s="5" t="s">
        <v>10</v>
      </c>
      <c r="C66" s="5" t="s">
        <v>33</v>
      </c>
      <c r="D66" s="4">
        <v>9900000000</v>
      </c>
      <c r="E66" s="4" t="s">
        <v>22</v>
      </c>
      <c r="F66" s="26">
        <f>F70</f>
        <v>122300</v>
      </c>
      <c r="G66" s="25"/>
      <c r="H66" s="25">
        <f t="shared" si="1"/>
        <v>122300</v>
      </c>
      <c r="I66" s="21"/>
      <c r="J66" s="21"/>
      <c r="K66" s="21"/>
      <c r="L66" s="21"/>
      <c r="M66" s="21"/>
      <c r="N66" s="21"/>
      <c r="O66" s="21"/>
      <c r="P66" s="21"/>
    </row>
    <row r="67" spans="1:16" x14ac:dyDescent="0.2">
      <c r="A67" s="11" t="s">
        <v>3</v>
      </c>
      <c r="B67" s="5" t="s">
        <v>10</v>
      </c>
      <c r="C67" s="5" t="s">
        <v>33</v>
      </c>
      <c r="D67" s="4">
        <v>9990000000</v>
      </c>
      <c r="E67" s="5" t="s">
        <v>22</v>
      </c>
      <c r="F67" s="26">
        <f>F70</f>
        <v>122300</v>
      </c>
      <c r="G67" s="25"/>
      <c r="H67" s="25">
        <f t="shared" si="1"/>
        <v>122300</v>
      </c>
      <c r="I67" s="21"/>
      <c r="J67" s="21"/>
      <c r="K67" s="21"/>
      <c r="L67" s="21"/>
      <c r="M67" s="21"/>
      <c r="N67" s="21"/>
      <c r="O67" s="21"/>
      <c r="P67" s="21"/>
    </row>
    <row r="68" spans="1:16" ht="24" x14ac:dyDescent="0.2">
      <c r="A68" s="12" t="s">
        <v>55</v>
      </c>
      <c r="B68" s="5" t="s">
        <v>10</v>
      </c>
      <c r="C68" s="5" t="s">
        <v>33</v>
      </c>
      <c r="D68" s="5">
        <v>9999951180</v>
      </c>
      <c r="E68" s="5" t="s">
        <v>22</v>
      </c>
      <c r="F68" s="26">
        <f>F70</f>
        <v>122300</v>
      </c>
      <c r="G68" s="25"/>
      <c r="H68" s="25">
        <f t="shared" si="1"/>
        <v>122300</v>
      </c>
      <c r="I68" s="21"/>
      <c r="J68" s="21"/>
      <c r="K68" s="21"/>
      <c r="L68" s="21"/>
      <c r="M68" s="21"/>
      <c r="N68" s="21"/>
      <c r="O68" s="21"/>
      <c r="P68" s="21"/>
    </row>
    <row r="69" spans="1:16" ht="48" x14ac:dyDescent="0.2">
      <c r="A69" s="11" t="s">
        <v>5</v>
      </c>
      <c r="B69" s="5" t="s">
        <v>10</v>
      </c>
      <c r="C69" s="5" t="s">
        <v>33</v>
      </c>
      <c r="D69" s="5">
        <v>9999951180</v>
      </c>
      <c r="E69" s="4">
        <v>100</v>
      </c>
      <c r="F69" s="26">
        <f>F70</f>
        <v>122300</v>
      </c>
      <c r="G69" s="25"/>
      <c r="H69" s="25">
        <f t="shared" si="1"/>
        <v>122300</v>
      </c>
      <c r="I69" s="21"/>
      <c r="J69" s="21"/>
      <c r="K69" s="21"/>
      <c r="L69" s="21"/>
      <c r="M69" s="21"/>
      <c r="N69" s="21"/>
      <c r="O69" s="21"/>
      <c r="P69" s="21"/>
    </row>
    <row r="70" spans="1:16" ht="24" x14ac:dyDescent="0.2">
      <c r="A70" s="11" t="s">
        <v>6</v>
      </c>
      <c r="B70" s="5" t="s">
        <v>10</v>
      </c>
      <c r="C70" s="5" t="s">
        <v>33</v>
      </c>
      <c r="D70" s="5">
        <v>9999951180</v>
      </c>
      <c r="E70" s="4">
        <v>120</v>
      </c>
      <c r="F70" s="26">
        <f>F71+F72+F74</f>
        <v>122300</v>
      </c>
      <c r="G70" s="25"/>
      <c r="H70" s="25">
        <f t="shared" si="1"/>
        <v>122300</v>
      </c>
      <c r="I70" s="21"/>
      <c r="J70" s="21"/>
      <c r="K70" s="21"/>
      <c r="L70" s="21"/>
      <c r="M70" s="21"/>
      <c r="N70" s="21"/>
      <c r="O70" s="21"/>
      <c r="P70" s="21"/>
    </row>
    <row r="71" spans="1:16" x14ac:dyDescent="0.2">
      <c r="A71" s="11" t="s">
        <v>7</v>
      </c>
      <c r="B71" s="5" t="s">
        <v>10</v>
      </c>
      <c r="C71" s="5" t="s">
        <v>33</v>
      </c>
      <c r="D71" s="5">
        <v>9999951180</v>
      </c>
      <c r="E71" s="4">
        <v>121</v>
      </c>
      <c r="F71" s="26">
        <v>77472.97</v>
      </c>
      <c r="G71" s="25"/>
      <c r="H71" s="25">
        <f t="shared" si="1"/>
        <v>77472.97</v>
      </c>
      <c r="I71" s="21"/>
      <c r="J71" s="21"/>
      <c r="K71" s="21"/>
      <c r="L71" s="21"/>
      <c r="M71" s="21"/>
      <c r="N71" s="21"/>
      <c r="O71" s="21"/>
      <c r="P71" s="21"/>
    </row>
    <row r="72" spans="1:16" ht="36" x14ac:dyDescent="0.2">
      <c r="A72" s="11" t="s">
        <v>8</v>
      </c>
      <c r="B72" s="5" t="s">
        <v>10</v>
      </c>
      <c r="C72" s="5" t="s">
        <v>33</v>
      </c>
      <c r="D72" s="5">
        <v>9999951180</v>
      </c>
      <c r="E72" s="4">
        <v>129</v>
      </c>
      <c r="F72" s="26">
        <v>23396.84</v>
      </c>
      <c r="G72" s="25"/>
      <c r="H72" s="25">
        <f t="shared" si="1"/>
        <v>23396.84</v>
      </c>
      <c r="I72" s="21"/>
      <c r="J72" s="21"/>
      <c r="K72" s="21"/>
      <c r="L72" s="21"/>
      <c r="M72" s="21"/>
      <c r="N72" s="21"/>
      <c r="O72" s="21"/>
      <c r="P72" s="21"/>
    </row>
    <row r="73" spans="1:16" ht="24" x14ac:dyDescent="0.2">
      <c r="A73" s="12" t="s">
        <v>38</v>
      </c>
      <c r="B73" s="5" t="s">
        <v>10</v>
      </c>
      <c r="C73" s="5" t="s">
        <v>33</v>
      </c>
      <c r="D73" s="5">
        <v>9999951180</v>
      </c>
      <c r="E73" s="5">
        <v>200</v>
      </c>
      <c r="F73" s="26">
        <f>F74</f>
        <v>21430.19</v>
      </c>
      <c r="G73" s="25"/>
      <c r="H73" s="25">
        <f>H74</f>
        <v>21430.19</v>
      </c>
      <c r="I73" s="21"/>
      <c r="J73" s="21"/>
      <c r="K73" s="21"/>
      <c r="L73" s="21"/>
      <c r="M73" s="21"/>
      <c r="N73" s="21"/>
      <c r="O73" s="21"/>
      <c r="P73" s="21"/>
    </row>
    <row r="74" spans="1:16" ht="24" x14ac:dyDescent="0.2">
      <c r="A74" s="12" t="s">
        <v>51</v>
      </c>
      <c r="B74" s="5" t="s">
        <v>10</v>
      </c>
      <c r="C74" s="5" t="s">
        <v>33</v>
      </c>
      <c r="D74" s="5">
        <v>9999951180</v>
      </c>
      <c r="E74" s="5">
        <v>244</v>
      </c>
      <c r="F74" s="26">
        <v>21430.19</v>
      </c>
      <c r="G74" s="25"/>
      <c r="H74" s="25">
        <v>21430.19</v>
      </c>
      <c r="I74" s="21"/>
      <c r="J74" s="21"/>
      <c r="K74" s="21"/>
      <c r="L74" s="21"/>
      <c r="M74" s="21"/>
      <c r="N74" s="21"/>
      <c r="O74" s="21"/>
      <c r="P74" s="21"/>
    </row>
    <row r="75" spans="1:16" s="45" customFormat="1" ht="24" x14ac:dyDescent="0.2">
      <c r="A75" s="13" t="s">
        <v>56</v>
      </c>
      <c r="B75" s="14" t="s">
        <v>33</v>
      </c>
      <c r="C75" s="14" t="s">
        <v>74</v>
      </c>
      <c r="D75" s="15" t="s">
        <v>21</v>
      </c>
      <c r="E75" s="14" t="s">
        <v>22</v>
      </c>
      <c r="F75" s="46">
        <f>F80</f>
        <v>15000</v>
      </c>
      <c r="G75" s="43">
        <f>F75</f>
        <v>15000</v>
      </c>
      <c r="H75" s="43"/>
      <c r="I75" s="44"/>
      <c r="J75" s="44"/>
      <c r="K75" s="44"/>
      <c r="L75" s="44"/>
      <c r="M75" s="44"/>
      <c r="N75" s="44"/>
      <c r="O75" s="44"/>
      <c r="P75" s="44"/>
    </row>
    <row r="76" spans="1:16" ht="24" x14ac:dyDescent="0.2">
      <c r="A76" s="12" t="s">
        <v>57</v>
      </c>
      <c r="B76" s="5" t="s">
        <v>33</v>
      </c>
      <c r="C76" s="5" t="s">
        <v>74</v>
      </c>
      <c r="D76" s="4" t="s">
        <v>21</v>
      </c>
      <c r="E76" s="5" t="s">
        <v>22</v>
      </c>
      <c r="F76" s="26">
        <f>F80</f>
        <v>15000</v>
      </c>
      <c r="G76" s="25">
        <f t="shared" ref="G76:G114" si="2">F76</f>
        <v>15000</v>
      </c>
      <c r="H76" s="25"/>
      <c r="I76" s="21"/>
      <c r="J76" s="21"/>
      <c r="K76" s="21"/>
      <c r="L76" s="21"/>
      <c r="M76" s="21"/>
      <c r="N76" s="21"/>
      <c r="O76" s="21"/>
      <c r="P76" s="21"/>
    </row>
    <row r="77" spans="1:16" ht="24" x14ac:dyDescent="0.2">
      <c r="A77" s="11" t="s">
        <v>2</v>
      </c>
      <c r="B77" s="5" t="s">
        <v>33</v>
      </c>
      <c r="C77" s="5" t="s">
        <v>74</v>
      </c>
      <c r="D77" s="4">
        <v>9900000000</v>
      </c>
      <c r="E77" s="4" t="s">
        <v>22</v>
      </c>
      <c r="F77" s="26">
        <f>F80</f>
        <v>15000</v>
      </c>
      <c r="G77" s="25">
        <f t="shared" si="2"/>
        <v>15000</v>
      </c>
      <c r="H77" s="25"/>
      <c r="I77" s="21"/>
      <c r="J77" s="21"/>
      <c r="K77" s="21"/>
      <c r="L77" s="21"/>
      <c r="M77" s="21"/>
      <c r="N77" s="21"/>
      <c r="O77" s="21"/>
      <c r="P77" s="21"/>
    </row>
    <row r="78" spans="1:16" x14ac:dyDescent="0.2">
      <c r="A78" s="11" t="s">
        <v>3</v>
      </c>
      <c r="B78" s="5" t="s">
        <v>33</v>
      </c>
      <c r="C78" s="5" t="s">
        <v>74</v>
      </c>
      <c r="D78" s="4">
        <v>9990000000</v>
      </c>
      <c r="E78" s="5" t="s">
        <v>22</v>
      </c>
      <c r="F78" s="26">
        <f>F80</f>
        <v>15000</v>
      </c>
      <c r="G78" s="25">
        <f t="shared" si="2"/>
        <v>15000</v>
      </c>
      <c r="H78" s="25"/>
      <c r="I78" s="21"/>
      <c r="J78" s="21"/>
      <c r="K78" s="21"/>
      <c r="L78" s="21"/>
      <c r="M78" s="21"/>
      <c r="N78" s="21"/>
      <c r="O78" s="21"/>
      <c r="P78" s="21"/>
    </row>
    <row r="79" spans="1:16" ht="24" x14ac:dyDescent="0.2">
      <c r="A79" s="12" t="s">
        <v>58</v>
      </c>
      <c r="B79" s="5" t="s">
        <v>33</v>
      </c>
      <c r="C79" s="5" t="s">
        <v>74</v>
      </c>
      <c r="D79" s="5" t="s">
        <v>75</v>
      </c>
      <c r="E79" s="5" t="s">
        <v>22</v>
      </c>
      <c r="F79" s="26">
        <f>F80</f>
        <v>15000</v>
      </c>
      <c r="G79" s="25">
        <f t="shared" si="2"/>
        <v>15000</v>
      </c>
      <c r="H79" s="25"/>
      <c r="I79" s="21"/>
      <c r="J79" s="21"/>
      <c r="K79" s="21"/>
      <c r="L79" s="21"/>
      <c r="M79" s="21"/>
      <c r="N79" s="21"/>
      <c r="O79" s="21"/>
      <c r="P79" s="21"/>
    </row>
    <row r="80" spans="1:16" ht="24" x14ac:dyDescent="0.2">
      <c r="A80" s="12" t="s">
        <v>38</v>
      </c>
      <c r="B80" s="5" t="s">
        <v>33</v>
      </c>
      <c r="C80" s="5" t="s">
        <v>74</v>
      </c>
      <c r="D80" s="5" t="s">
        <v>75</v>
      </c>
      <c r="E80" s="5">
        <v>200</v>
      </c>
      <c r="F80" s="26">
        <f>F81</f>
        <v>15000</v>
      </c>
      <c r="G80" s="25">
        <f t="shared" si="2"/>
        <v>15000</v>
      </c>
      <c r="H80" s="25"/>
      <c r="I80" s="21"/>
      <c r="J80" s="21"/>
      <c r="K80" s="21"/>
      <c r="L80" s="21"/>
      <c r="M80" s="21"/>
      <c r="N80" s="21"/>
      <c r="O80" s="21"/>
      <c r="P80" s="21"/>
    </row>
    <row r="81" spans="1:16" ht="24" x14ac:dyDescent="0.2">
      <c r="A81" s="12" t="s">
        <v>51</v>
      </c>
      <c r="B81" s="5" t="s">
        <v>33</v>
      </c>
      <c r="C81" s="5" t="s">
        <v>74</v>
      </c>
      <c r="D81" s="5" t="s">
        <v>75</v>
      </c>
      <c r="E81" s="5">
        <v>244</v>
      </c>
      <c r="F81" s="26">
        <v>15000</v>
      </c>
      <c r="G81" s="25">
        <f t="shared" si="2"/>
        <v>15000</v>
      </c>
      <c r="H81" s="25"/>
      <c r="I81" s="21"/>
      <c r="J81" s="21"/>
      <c r="K81" s="21"/>
      <c r="L81" s="21"/>
      <c r="M81" s="21"/>
      <c r="N81" s="21"/>
      <c r="O81" s="21"/>
      <c r="P81" s="21"/>
    </row>
    <row r="82" spans="1:16" s="45" customFormat="1" x14ac:dyDescent="0.2">
      <c r="A82" s="13" t="s">
        <v>59</v>
      </c>
      <c r="B82" s="14" t="s">
        <v>63</v>
      </c>
      <c r="C82" s="14" t="s">
        <v>74</v>
      </c>
      <c r="D82" s="15" t="s">
        <v>21</v>
      </c>
      <c r="E82" s="14" t="s">
        <v>22</v>
      </c>
      <c r="F82" s="46">
        <f>F87</f>
        <v>1389170</v>
      </c>
      <c r="G82" s="43">
        <f t="shared" si="2"/>
        <v>1389170</v>
      </c>
      <c r="H82" s="43"/>
      <c r="I82" s="44"/>
      <c r="J82" s="44"/>
      <c r="K82" s="44"/>
      <c r="L82" s="44"/>
      <c r="M82" s="44"/>
      <c r="N82" s="44"/>
      <c r="O82" s="44"/>
      <c r="P82" s="44"/>
    </row>
    <row r="83" spans="1:16" x14ac:dyDescent="0.2">
      <c r="A83" s="12" t="s">
        <v>60</v>
      </c>
      <c r="B83" s="5" t="s">
        <v>63</v>
      </c>
      <c r="C83" s="5" t="s">
        <v>74</v>
      </c>
      <c r="D83" s="4" t="s">
        <v>21</v>
      </c>
      <c r="E83" s="5" t="s">
        <v>22</v>
      </c>
      <c r="F83" s="26">
        <f>F87</f>
        <v>1389170</v>
      </c>
      <c r="G83" s="25">
        <f t="shared" si="2"/>
        <v>1389170</v>
      </c>
      <c r="H83" s="25"/>
      <c r="I83" s="21"/>
      <c r="J83" s="21"/>
      <c r="K83" s="21"/>
      <c r="L83" s="21"/>
      <c r="M83" s="21"/>
      <c r="N83" s="21"/>
      <c r="O83" s="21"/>
      <c r="P83" s="21"/>
    </row>
    <row r="84" spans="1:16" ht="24" x14ac:dyDescent="0.2">
      <c r="A84" s="11" t="s">
        <v>2</v>
      </c>
      <c r="B84" s="5" t="s">
        <v>63</v>
      </c>
      <c r="C84" s="5" t="s">
        <v>74</v>
      </c>
      <c r="D84" s="4">
        <v>9900000000</v>
      </c>
      <c r="E84" s="4" t="s">
        <v>22</v>
      </c>
      <c r="F84" s="26">
        <f>F87</f>
        <v>1389170</v>
      </c>
      <c r="G84" s="25">
        <f t="shared" si="2"/>
        <v>1389170</v>
      </c>
      <c r="H84" s="25"/>
      <c r="I84" s="21"/>
      <c r="J84" s="21"/>
      <c r="K84" s="21"/>
      <c r="L84" s="21"/>
      <c r="M84" s="21"/>
      <c r="N84" s="21"/>
      <c r="O84" s="21"/>
      <c r="P84" s="21"/>
    </row>
    <row r="85" spans="1:16" x14ac:dyDescent="0.2">
      <c r="A85" s="11" t="s">
        <v>3</v>
      </c>
      <c r="B85" s="5" t="s">
        <v>63</v>
      </c>
      <c r="C85" s="5" t="s">
        <v>74</v>
      </c>
      <c r="D85" s="4">
        <v>9990000000</v>
      </c>
      <c r="E85" s="5" t="s">
        <v>22</v>
      </c>
      <c r="F85" s="26">
        <f>F87</f>
        <v>1389170</v>
      </c>
      <c r="G85" s="25">
        <f t="shared" si="2"/>
        <v>1389170</v>
      </c>
      <c r="H85" s="25"/>
      <c r="I85" s="21"/>
      <c r="J85" s="21"/>
      <c r="K85" s="21"/>
      <c r="L85" s="21"/>
      <c r="M85" s="21"/>
      <c r="N85" s="21"/>
      <c r="O85" s="21"/>
      <c r="P85" s="21"/>
    </row>
    <row r="86" spans="1:16" ht="48" x14ac:dyDescent="0.2">
      <c r="A86" s="12" t="s">
        <v>61</v>
      </c>
      <c r="B86" s="5" t="s">
        <v>63</v>
      </c>
      <c r="C86" s="5" t="s">
        <v>74</v>
      </c>
      <c r="D86" s="5">
        <v>9999940030</v>
      </c>
      <c r="E86" s="5" t="s">
        <v>22</v>
      </c>
      <c r="F86" s="26">
        <f>F87</f>
        <v>1389170</v>
      </c>
      <c r="G86" s="25">
        <f t="shared" si="2"/>
        <v>1389170</v>
      </c>
      <c r="H86" s="25"/>
      <c r="I86" s="21"/>
      <c r="J86" s="21"/>
      <c r="K86" s="21"/>
      <c r="L86" s="21"/>
      <c r="M86" s="21"/>
      <c r="N86" s="21"/>
      <c r="O86" s="21"/>
      <c r="P86" s="21"/>
    </row>
    <row r="87" spans="1:16" ht="24" x14ac:dyDescent="0.2">
      <c r="A87" s="12" t="s">
        <v>38</v>
      </c>
      <c r="B87" s="5" t="s">
        <v>63</v>
      </c>
      <c r="C87" s="5" t="s">
        <v>74</v>
      </c>
      <c r="D87" s="5">
        <v>9999940030</v>
      </c>
      <c r="E87" s="5">
        <v>200</v>
      </c>
      <c r="F87" s="26">
        <f>F88</f>
        <v>1389170</v>
      </c>
      <c r="G87" s="25">
        <f t="shared" si="2"/>
        <v>1389170</v>
      </c>
      <c r="H87" s="25"/>
      <c r="I87" s="21"/>
      <c r="J87" s="21"/>
      <c r="K87" s="21"/>
      <c r="L87" s="21"/>
      <c r="M87" s="21"/>
      <c r="N87" s="21"/>
      <c r="O87" s="21"/>
      <c r="P87" s="21"/>
    </row>
    <row r="88" spans="1:16" ht="24" x14ac:dyDescent="0.2">
      <c r="A88" s="12" t="s">
        <v>51</v>
      </c>
      <c r="B88" s="5" t="s">
        <v>63</v>
      </c>
      <c r="C88" s="5" t="s">
        <v>74</v>
      </c>
      <c r="D88" s="5">
        <v>9999940030</v>
      </c>
      <c r="E88" s="5">
        <v>244</v>
      </c>
      <c r="F88" s="26">
        <v>1389170</v>
      </c>
      <c r="G88" s="25">
        <f t="shared" si="2"/>
        <v>1389170</v>
      </c>
      <c r="H88" s="25"/>
      <c r="I88" s="21"/>
      <c r="J88" s="21"/>
      <c r="K88" s="21"/>
      <c r="L88" s="21"/>
      <c r="M88" s="21"/>
      <c r="N88" s="21"/>
      <c r="O88" s="21"/>
      <c r="P88" s="21"/>
    </row>
    <row r="89" spans="1:16" s="45" customFormat="1" x14ac:dyDescent="0.2">
      <c r="A89" s="31" t="s">
        <v>62</v>
      </c>
      <c r="B89" s="32" t="s">
        <v>78</v>
      </c>
      <c r="C89" s="32" t="s">
        <v>33</v>
      </c>
      <c r="D89" s="33" t="s">
        <v>21</v>
      </c>
      <c r="E89" s="32" t="s">
        <v>22</v>
      </c>
      <c r="F89" s="43">
        <f>F94+F96</f>
        <v>314000</v>
      </c>
      <c r="G89" s="43">
        <f t="shared" si="2"/>
        <v>314000</v>
      </c>
      <c r="H89" s="43"/>
      <c r="I89" s="44"/>
      <c r="J89" s="44"/>
      <c r="K89" s="44"/>
      <c r="L89" s="44"/>
      <c r="M89" s="44"/>
      <c r="N89" s="44"/>
      <c r="O89" s="44"/>
      <c r="P89" s="44"/>
    </row>
    <row r="90" spans="1:16" x14ac:dyDescent="0.2">
      <c r="A90" s="3" t="s">
        <v>76</v>
      </c>
      <c r="B90" s="5" t="s">
        <v>78</v>
      </c>
      <c r="C90" s="5" t="s">
        <v>33</v>
      </c>
      <c r="D90" s="4" t="s">
        <v>21</v>
      </c>
      <c r="E90" s="5" t="s">
        <v>22</v>
      </c>
      <c r="F90" s="25">
        <f>F94</f>
        <v>64000</v>
      </c>
      <c r="G90" s="25">
        <f t="shared" si="2"/>
        <v>64000</v>
      </c>
      <c r="H90" s="25"/>
      <c r="I90" s="21"/>
      <c r="J90" s="21"/>
      <c r="K90" s="21"/>
      <c r="L90" s="21"/>
      <c r="M90" s="21"/>
      <c r="N90" s="21"/>
      <c r="O90" s="21"/>
      <c r="P90" s="21"/>
    </row>
    <row r="91" spans="1:16" ht="24" x14ac:dyDescent="0.2">
      <c r="A91" s="2" t="s">
        <v>2</v>
      </c>
      <c r="B91" s="5" t="s">
        <v>78</v>
      </c>
      <c r="C91" s="5" t="s">
        <v>33</v>
      </c>
      <c r="D91" s="4">
        <v>9900000000</v>
      </c>
      <c r="E91" s="4" t="s">
        <v>22</v>
      </c>
      <c r="F91" s="25">
        <f>F94</f>
        <v>64000</v>
      </c>
      <c r="G91" s="25">
        <f t="shared" si="2"/>
        <v>64000</v>
      </c>
      <c r="H91" s="25"/>
      <c r="I91" s="21"/>
      <c r="J91" s="21"/>
      <c r="K91" s="21"/>
      <c r="L91" s="21"/>
      <c r="M91" s="21"/>
      <c r="N91" s="21"/>
      <c r="O91" s="21"/>
      <c r="P91" s="21"/>
    </row>
    <row r="92" spans="1:16" x14ac:dyDescent="0.2">
      <c r="A92" s="2" t="s">
        <v>3</v>
      </c>
      <c r="B92" s="5" t="s">
        <v>78</v>
      </c>
      <c r="C92" s="5" t="s">
        <v>33</v>
      </c>
      <c r="D92" s="4">
        <v>9990000000</v>
      </c>
      <c r="E92" s="5" t="s">
        <v>22</v>
      </c>
      <c r="F92" s="25">
        <f>F94</f>
        <v>64000</v>
      </c>
      <c r="G92" s="25">
        <f t="shared" si="2"/>
        <v>64000</v>
      </c>
      <c r="H92" s="25"/>
      <c r="I92" s="21"/>
      <c r="J92" s="21"/>
      <c r="K92" s="21"/>
      <c r="L92" s="21"/>
      <c r="M92" s="21"/>
      <c r="N92" s="21"/>
      <c r="O92" s="21"/>
      <c r="P92" s="21"/>
    </row>
    <row r="93" spans="1:16" x14ac:dyDescent="0.2">
      <c r="A93" s="3" t="s">
        <v>77</v>
      </c>
      <c r="B93" s="5" t="s">
        <v>78</v>
      </c>
      <c r="C93" s="5" t="s">
        <v>33</v>
      </c>
      <c r="D93" s="4" t="s">
        <v>79</v>
      </c>
      <c r="E93" s="5" t="s">
        <v>22</v>
      </c>
      <c r="F93" s="25">
        <f>F94</f>
        <v>64000</v>
      </c>
      <c r="G93" s="25">
        <f t="shared" si="2"/>
        <v>64000</v>
      </c>
      <c r="H93" s="25"/>
      <c r="I93" s="21"/>
      <c r="J93" s="21"/>
      <c r="K93" s="21"/>
      <c r="L93" s="21"/>
      <c r="M93" s="21"/>
      <c r="N93" s="21"/>
      <c r="O93" s="21"/>
      <c r="P93" s="21"/>
    </row>
    <row r="94" spans="1:16" ht="24" x14ac:dyDescent="0.2">
      <c r="A94" s="3" t="s">
        <v>38</v>
      </c>
      <c r="B94" s="5" t="s">
        <v>78</v>
      </c>
      <c r="C94" s="5" t="s">
        <v>33</v>
      </c>
      <c r="D94" s="4" t="s">
        <v>79</v>
      </c>
      <c r="E94" s="5">
        <v>200</v>
      </c>
      <c r="F94" s="25">
        <f>F95</f>
        <v>64000</v>
      </c>
      <c r="G94" s="25">
        <f t="shared" si="2"/>
        <v>64000</v>
      </c>
      <c r="H94" s="25"/>
      <c r="I94" s="21"/>
      <c r="J94" s="21"/>
      <c r="K94" s="21"/>
      <c r="L94" s="21"/>
      <c r="M94" s="21"/>
      <c r="N94" s="21"/>
      <c r="O94" s="21"/>
      <c r="P94" s="21"/>
    </row>
    <row r="95" spans="1:16" ht="24" x14ac:dyDescent="0.2">
      <c r="A95" s="34" t="s">
        <v>51</v>
      </c>
      <c r="B95" s="9" t="s">
        <v>78</v>
      </c>
      <c r="C95" s="9" t="s">
        <v>33</v>
      </c>
      <c r="D95" s="8" t="s">
        <v>79</v>
      </c>
      <c r="E95" s="9">
        <v>244</v>
      </c>
      <c r="F95" s="25">
        <v>64000</v>
      </c>
      <c r="G95" s="25">
        <f t="shared" si="2"/>
        <v>64000</v>
      </c>
      <c r="H95" s="25"/>
      <c r="I95" s="21"/>
      <c r="J95" s="21"/>
      <c r="K95" s="21"/>
      <c r="L95" s="21"/>
      <c r="M95" s="21"/>
      <c r="N95" s="21"/>
      <c r="O95" s="21"/>
      <c r="P95" s="21"/>
    </row>
    <row r="96" spans="1:16" ht="36" x14ac:dyDescent="0.2">
      <c r="A96" s="3" t="s">
        <v>198</v>
      </c>
      <c r="B96" s="9" t="s">
        <v>78</v>
      </c>
      <c r="C96" s="9" t="s">
        <v>33</v>
      </c>
      <c r="D96" s="8" t="s">
        <v>200</v>
      </c>
      <c r="E96" s="9" t="s">
        <v>22</v>
      </c>
      <c r="F96" s="117">
        <f>F108+F106+F104+F102+F100+F98</f>
        <v>250000</v>
      </c>
      <c r="G96" s="25">
        <v>250000</v>
      </c>
      <c r="H96" s="25"/>
      <c r="I96" s="21"/>
      <c r="J96" s="21"/>
      <c r="K96" s="21"/>
      <c r="L96" s="21"/>
      <c r="M96" s="21"/>
      <c r="N96" s="21"/>
      <c r="O96" s="21"/>
      <c r="P96" s="21"/>
    </row>
    <row r="97" spans="1:16" x14ac:dyDescent="0.2">
      <c r="A97" s="118" t="s">
        <v>199</v>
      </c>
      <c r="B97" s="9" t="s">
        <v>78</v>
      </c>
      <c r="C97" s="9" t="s">
        <v>33</v>
      </c>
      <c r="D97" s="8" t="s">
        <v>201</v>
      </c>
      <c r="E97" s="9" t="s">
        <v>22</v>
      </c>
      <c r="F97" s="25">
        <f>F98</f>
        <v>35400</v>
      </c>
      <c r="G97" s="25">
        <f>G98</f>
        <v>35400</v>
      </c>
      <c r="H97" s="25"/>
      <c r="I97" s="21"/>
      <c r="J97" s="21"/>
      <c r="K97" s="21"/>
      <c r="L97" s="21"/>
      <c r="M97" s="21"/>
      <c r="N97" s="21"/>
      <c r="O97" s="21"/>
      <c r="P97" s="21"/>
    </row>
    <row r="98" spans="1:16" ht="24" x14ac:dyDescent="0.2">
      <c r="A98" s="118" t="s">
        <v>38</v>
      </c>
      <c r="B98" s="9" t="s">
        <v>78</v>
      </c>
      <c r="C98" s="9" t="s">
        <v>33</v>
      </c>
      <c r="D98" s="8" t="s">
        <v>201</v>
      </c>
      <c r="E98" s="9" t="s">
        <v>210</v>
      </c>
      <c r="F98" s="117">
        <v>35400</v>
      </c>
      <c r="G98" s="25">
        <v>35400</v>
      </c>
      <c r="H98" s="25"/>
      <c r="I98" s="21"/>
      <c r="J98" s="21"/>
      <c r="K98" s="21"/>
      <c r="L98" s="21"/>
      <c r="M98" s="21"/>
      <c r="N98" s="21"/>
      <c r="O98" s="21"/>
      <c r="P98" s="21"/>
    </row>
    <row r="99" spans="1:16" x14ac:dyDescent="0.2">
      <c r="A99" s="119" t="s">
        <v>202</v>
      </c>
      <c r="B99" s="9" t="s">
        <v>78</v>
      </c>
      <c r="C99" s="9" t="s">
        <v>33</v>
      </c>
      <c r="D99" s="8" t="s">
        <v>206</v>
      </c>
      <c r="E99" s="9" t="s">
        <v>22</v>
      </c>
      <c r="F99" s="117">
        <f>F100</f>
        <v>7200</v>
      </c>
      <c r="G99" s="117">
        <f>G100</f>
        <v>7200</v>
      </c>
      <c r="H99" s="25"/>
      <c r="I99" s="21"/>
      <c r="J99" s="21"/>
      <c r="K99" s="21"/>
      <c r="L99" s="21"/>
      <c r="M99" s="21"/>
      <c r="N99" s="21"/>
      <c r="O99" s="21"/>
      <c r="P99" s="21"/>
    </row>
    <row r="100" spans="1:16" ht="24" x14ac:dyDescent="0.2">
      <c r="A100" s="118" t="s">
        <v>38</v>
      </c>
      <c r="B100" s="9" t="s">
        <v>78</v>
      </c>
      <c r="C100" s="9" t="s">
        <v>33</v>
      </c>
      <c r="D100" s="8" t="s">
        <v>206</v>
      </c>
      <c r="E100" s="9" t="s">
        <v>210</v>
      </c>
      <c r="F100" s="117">
        <v>7200</v>
      </c>
      <c r="G100" s="25">
        <v>7200</v>
      </c>
      <c r="H100" s="25"/>
      <c r="I100" s="21"/>
      <c r="J100" s="21"/>
      <c r="K100" s="21"/>
      <c r="L100" s="21"/>
      <c r="M100" s="21"/>
      <c r="N100" s="21"/>
      <c r="O100" s="21"/>
      <c r="P100" s="21"/>
    </row>
    <row r="101" spans="1:16" x14ac:dyDescent="0.2">
      <c r="A101" s="118" t="s">
        <v>212</v>
      </c>
      <c r="B101" s="9" t="s">
        <v>78</v>
      </c>
      <c r="C101" s="9" t="s">
        <v>33</v>
      </c>
      <c r="D101" s="8" t="s">
        <v>207</v>
      </c>
      <c r="E101" s="9" t="s">
        <v>22</v>
      </c>
      <c r="F101" s="117">
        <f>F102</f>
        <v>36000</v>
      </c>
      <c r="G101" s="117">
        <f>G102</f>
        <v>36000</v>
      </c>
      <c r="H101" s="25"/>
      <c r="I101" s="21"/>
      <c r="J101" s="21"/>
      <c r="K101" s="21"/>
      <c r="L101" s="21"/>
      <c r="M101" s="21"/>
      <c r="N101" s="21"/>
      <c r="O101" s="21"/>
      <c r="P101" s="21"/>
    </row>
    <row r="102" spans="1:16" ht="24" x14ac:dyDescent="0.2">
      <c r="A102" s="118" t="s">
        <v>38</v>
      </c>
      <c r="B102" s="9" t="s">
        <v>78</v>
      </c>
      <c r="C102" s="9" t="s">
        <v>33</v>
      </c>
      <c r="D102" s="8" t="s">
        <v>207</v>
      </c>
      <c r="E102" s="9" t="s">
        <v>210</v>
      </c>
      <c r="F102" s="117">
        <v>36000</v>
      </c>
      <c r="G102" s="25">
        <v>36000</v>
      </c>
      <c r="H102" s="25"/>
      <c r="I102" s="21"/>
      <c r="J102" s="21"/>
      <c r="K102" s="21"/>
      <c r="L102" s="21"/>
      <c r="M102" s="21"/>
      <c r="N102" s="21"/>
      <c r="O102" s="21"/>
      <c r="P102" s="21"/>
    </row>
    <row r="103" spans="1:16" x14ac:dyDescent="0.2">
      <c r="A103" s="118" t="s">
        <v>203</v>
      </c>
      <c r="B103" s="9" t="s">
        <v>78</v>
      </c>
      <c r="C103" s="9" t="s">
        <v>33</v>
      </c>
      <c r="D103" s="8" t="s">
        <v>209</v>
      </c>
      <c r="E103" s="9" t="s">
        <v>22</v>
      </c>
      <c r="F103" s="117">
        <f>F104</f>
        <v>40000</v>
      </c>
      <c r="G103" s="117">
        <f>G104</f>
        <v>40000</v>
      </c>
      <c r="H103" s="25"/>
      <c r="I103" s="21"/>
      <c r="J103" s="21"/>
      <c r="K103" s="21"/>
      <c r="L103" s="21"/>
      <c r="M103" s="21"/>
      <c r="N103" s="21"/>
      <c r="O103" s="21"/>
      <c r="P103" s="21"/>
    </row>
    <row r="104" spans="1:16" ht="24" x14ac:dyDescent="0.2">
      <c r="A104" s="118" t="s">
        <v>38</v>
      </c>
      <c r="B104" s="9" t="s">
        <v>78</v>
      </c>
      <c r="C104" s="9" t="s">
        <v>33</v>
      </c>
      <c r="D104" s="8" t="s">
        <v>209</v>
      </c>
      <c r="E104" s="9" t="s">
        <v>210</v>
      </c>
      <c r="F104" s="117">
        <v>40000</v>
      </c>
      <c r="G104" s="25">
        <v>40000</v>
      </c>
      <c r="H104" s="25"/>
      <c r="I104" s="21"/>
      <c r="J104" s="21"/>
      <c r="K104" s="21"/>
      <c r="L104" s="21"/>
      <c r="M104" s="21"/>
      <c r="N104" s="21"/>
      <c r="O104" s="21"/>
      <c r="P104" s="21"/>
    </row>
    <row r="105" spans="1:16" x14ac:dyDescent="0.2">
      <c r="A105" s="118" t="s">
        <v>205</v>
      </c>
      <c r="B105" s="9" t="s">
        <v>78</v>
      </c>
      <c r="C105" s="9" t="s">
        <v>33</v>
      </c>
      <c r="D105" s="8" t="s">
        <v>208</v>
      </c>
      <c r="E105" s="9" t="s">
        <v>22</v>
      </c>
      <c r="F105" s="117">
        <f>F106</f>
        <v>94000</v>
      </c>
      <c r="G105" s="117">
        <f>G106</f>
        <v>94000</v>
      </c>
      <c r="H105" s="25"/>
      <c r="I105" s="21"/>
      <c r="J105" s="21"/>
      <c r="K105" s="21"/>
      <c r="L105" s="21"/>
      <c r="M105" s="21"/>
      <c r="N105" s="21"/>
      <c r="O105" s="21"/>
      <c r="P105" s="21"/>
    </row>
    <row r="106" spans="1:16" ht="24" x14ac:dyDescent="0.2">
      <c r="A106" s="118" t="s">
        <v>38</v>
      </c>
      <c r="B106" s="9" t="s">
        <v>78</v>
      </c>
      <c r="C106" s="9" t="s">
        <v>33</v>
      </c>
      <c r="D106" s="8" t="s">
        <v>208</v>
      </c>
      <c r="E106" s="9" t="s">
        <v>210</v>
      </c>
      <c r="F106" s="117">
        <v>94000</v>
      </c>
      <c r="G106" s="25">
        <v>94000</v>
      </c>
      <c r="H106" s="25"/>
      <c r="I106" s="21"/>
      <c r="J106" s="21"/>
      <c r="K106" s="21"/>
      <c r="L106" s="21"/>
      <c r="M106" s="21"/>
      <c r="N106" s="21"/>
      <c r="O106" s="21"/>
      <c r="P106" s="21"/>
    </row>
    <row r="107" spans="1:16" x14ac:dyDescent="0.2">
      <c r="A107" s="118" t="s">
        <v>204</v>
      </c>
      <c r="B107" s="9" t="s">
        <v>78</v>
      </c>
      <c r="C107" s="9" t="s">
        <v>33</v>
      </c>
      <c r="D107" s="8" t="s">
        <v>211</v>
      </c>
      <c r="E107" s="9" t="s">
        <v>22</v>
      </c>
      <c r="F107" s="117">
        <f>F108</f>
        <v>37400</v>
      </c>
      <c r="G107" s="117">
        <f>G108</f>
        <v>37400</v>
      </c>
      <c r="H107" s="25"/>
      <c r="I107" s="21"/>
      <c r="J107" s="21"/>
      <c r="K107" s="21"/>
      <c r="L107" s="21"/>
      <c r="M107" s="21"/>
      <c r="N107" s="21"/>
      <c r="O107" s="21"/>
      <c r="P107" s="21"/>
    </row>
    <row r="108" spans="1:16" ht="24" x14ac:dyDescent="0.2">
      <c r="A108" s="118" t="s">
        <v>38</v>
      </c>
      <c r="B108" s="9" t="s">
        <v>78</v>
      </c>
      <c r="C108" s="9" t="s">
        <v>33</v>
      </c>
      <c r="D108" s="8" t="s">
        <v>211</v>
      </c>
      <c r="E108" s="9" t="s">
        <v>22</v>
      </c>
      <c r="F108" s="117">
        <v>37400</v>
      </c>
      <c r="G108" s="25">
        <v>37400</v>
      </c>
      <c r="H108" s="25"/>
      <c r="I108" s="21"/>
      <c r="J108" s="21"/>
      <c r="K108" s="21"/>
      <c r="L108" s="21"/>
      <c r="M108" s="21"/>
      <c r="N108" s="21"/>
      <c r="O108" s="21"/>
      <c r="P108" s="21"/>
    </row>
    <row r="109" spans="1:16" s="45" customFormat="1" x14ac:dyDescent="0.2">
      <c r="A109" s="10" t="s">
        <v>80</v>
      </c>
      <c r="B109" s="14" t="s">
        <v>85</v>
      </c>
      <c r="C109" s="14" t="s">
        <v>9</v>
      </c>
      <c r="D109" s="15" t="s">
        <v>21</v>
      </c>
      <c r="E109" s="14" t="s">
        <v>22</v>
      </c>
      <c r="F109" s="47" t="str">
        <f>F113</f>
        <v>2950000</v>
      </c>
      <c r="G109" s="42" t="str">
        <f t="shared" si="2"/>
        <v>2950000</v>
      </c>
      <c r="H109" s="48"/>
      <c r="I109" s="44"/>
      <c r="J109" s="44"/>
      <c r="K109" s="44"/>
      <c r="L109" s="44"/>
      <c r="M109" s="44"/>
      <c r="N109" s="44"/>
      <c r="O109" s="44"/>
      <c r="P109" s="44"/>
    </row>
    <row r="110" spans="1:16" x14ac:dyDescent="0.2">
      <c r="A110" s="36" t="s">
        <v>82</v>
      </c>
      <c r="B110" s="5" t="s">
        <v>85</v>
      </c>
      <c r="C110" s="5" t="s">
        <v>9</v>
      </c>
      <c r="D110" s="4" t="s">
        <v>21</v>
      </c>
      <c r="E110" s="5" t="s">
        <v>22</v>
      </c>
      <c r="F110" s="39" t="str">
        <f>F113</f>
        <v>2950000</v>
      </c>
      <c r="G110" s="24" t="str">
        <f t="shared" si="2"/>
        <v>2950000</v>
      </c>
      <c r="H110" s="40"/>
      <c r="I110" s="21"/>
      <c r="J110" s="21"/>
      <c r="K110" s="21"/>
      <c r="L110" s="21"/>
      <c r="M110" s="21"/>
      <c r="N110" s="21"/>
      <c r="O110" s="21"/>
      <c r="P110" s="21"/>
    </row>
    <row r="111" spans="1:16" x14ac:dyDescent="0.2">
      <c r="A111" s="37" t="s">
        <v>83</v>
      </c>
      <c r="B111" s="5" t="s">
        <v>85</v>
      </c>
      <c r="C111" s="5" t="s">
        <v>9</v>
      </c>
      <c r="D111" s="4">
        <v>9900000000</v>
      </c>
      <c r="E111" s="4" t="s">
        <v>22</v>
      </c>
      <c r="F111" s="39" t="str">
        <f>F113</f>
        <v>2950000</v>
      </c>
      <c r="G111" s="24" t="str">
        <f t="shared" si="2"/>
        <v>2950000</v>
      </c>
      <c r="H111" s="40"/>
      <c r="I111" s="21"/>
      <c r="J111" s="21"/>
      <c r="K111" s="21"/>
      <c r="L111" s="21"/>
      <c r="M111" s="21"/>
      <c r="N111" s="21"/>
      <c r="O111" s="21"/>
      <c r="P111" s="21"/>
    </row>
    <row r="112" spans="1:16" ht="48" x14ac:dyDescent="0.2">
      <c r="A112" s="38" t="s">
        <v>87</v>
      </c>
      <c r="B112" s="5" t="s">
        <v>85</v>
      </c>
      <c r="C112" s="5" t="s">
        <v>9</v>
      </c>
      <c r="D112" s="4">
        <v>9990000000</v>
      </c>
      <c r="E112" s="5" t="s">
        <v>22</v>
      </c>
      <c r="F112" s="39" t="str">
        <f>F113</f>
        <v>2950000</v>
      </c>
      <c r="G112" s="24" t="str">
        <f t="shared" si="2"/>
        <v>2950000</v>
      </c>
      <c r="H112" s="40"/>
      <c r="I112" s="21"/>
      <c r="J112" s="21"/>
      <c r="K112" s="21"/>
      <c r="L112" s="21"/>
      <c r="M112" s="21"/>
      <c r="N112" s="21"/>
      <c r="O112" s="21"/>
      <c r="P112" s="21"/>
    </row>
    <row r="113" spans="1:16" ht="24" x14ac:dyDescent="0.2">
      <c r="A113" s="38" t="s">
        <v>81</v>
      </c>
      <c r="B113" s="5" t="s">
        <v>85</v>
      </c>
      <c r="C113" s="5" t="s">
        <v>9</v>
      </c>
      <c r="D113" s="4">
        <v>9999960010</v>
      </c>
      <c r="E113" s="5" t="s">
        <v>86</v>
      </c>
      <c r="F113" s="39" t="str">
        <f>F114</f>
        <v>2950000</v>
      </c>
      <c r="G113" s="24" t="str">
        <f t="shared" si="2"/>
        <v>2950000</v>
      </c>
      <c r="H113" s="40"/>
      <c r="I113" s="21"/>
      <c r="J113" s="21"/>
      <c r="K113" s="21"/>
      <c r="L113" s="21"/>
      <c r="M113" s="21"/>
      <c r="N113" s="21"/>
      <c r="O113" s="21"/>
      <c r="P113" s="21"/>
    </row>
    <row r="114" spans="1:16" ht="36" x14ac:dyDescent="0.2">
      <c r="A114" s="38" t="s">
        <v>84</v>
      </c>
      <c r="B114" s="5" t="s">
        <v>85</v>
      </c>
      <c r="C114" s="5" t="s">
        <v>9</v>
      </c>
      <c r="D114" s="4">
        <v>9999960010</v>
      </c>
      <c r="E114" s="5">
        <v>611</v>
      </c>
      <c r="F114" s="35" t="s">
        <v>215</v>
      </c>
      <c r="G114" s="24" t="str">
        <f t="shared" si="2"/>
        <v>2950000</v>
      </c>
      <c r="H114" s="24"/>
      <c r="I114" s="21"/>
      <c r="J114" s="21"/>
      <c r="K114" s="21"/>
      <c r="L114" s="21"/>
      <c r="M114" s="21"/>
      <c r="N114" s="21"/>
      <c r="O114" s="21"/>
      <c r="P114" s="21"/>
    </row>
    <row r="115" spans="1:16" s="45" customFormat="1" x14ac:dyDescent="0.2">
      <c r="A115" s="49" t="s">
        <v>88</v>
      </c>
      <c r="B115" s="41"/>
      <c r="C115" s="41"/>
      <c r="D115" s="41"/>
      <c r="E115" s="41"/>
      <c r="F115" s="42">
        <f>F109+F89+F82+F75+F64+F10</f>
        <v>8972470</v>
      </c>
      <c r="G115" s="43">
        <f>G109+G89+G82+G75+G10</f>
        <v>8850170</v>
      </c>
      <c r="H115" s="43">
        <f>H64</f>
        <v>122300</v>
      </c>
      <c r="I115" s="44"/>
      <c r="J115" s="44"/>
      <c r="K115" s="44"/>
      <c r="L115" s="44"/>
      <c r="M115" s="44"/>
      <c r="N115" s="44"/>
      <c r="O115" s="44"/>
      <c r="P115" s="44"/>
    </row>
    <row r="116" spans="1:16" x14ac:dyDescent="0.2">
      <c r="F116" s="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x14ac:dyDescent="0.2">
      <c r="F117" s="28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x14ac:dyDescent="0.2">
      <c r="F118" s="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x14ac:dyDescent="0.2">
      <c r="F119" s="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x14ac:dyDescent="0.2">
      <c r="F120" s="28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x14ac:dyDescent="0.2">
      <c r="F121" s="28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x14ac:dyDescent="0.2">
      <c r="F122" s="28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x14ac:dyDescent="0.2">
      <c r="F123" s="28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x14ac:dyDescent="0.2">
      <c r="F124" s="28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x14ac:dyDescent="0.2">
      <c r="F125" s="28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x14ac:dyDescent="0.2">
      <c r="F126" s="28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x14ac:dyDescent="0.2">
      <c r="F127" s="28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x14ac:dyDescent="0.2">
      <c r="F128" s="28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6:16" x14ac:dyDescent="0.2">
      <c r="F129" s="28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6:16" x14ac:dyDescent="0.2">
      <c r="F130" s="28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6:16" x14ac:dyDescent="0.2">
      <c r="F131" s="28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6:16" x14ac:dyDescent="0.2">
      <c r="F132" s="28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6:16" x14ac:dyDescent="0.2">
      <c r="F133" s="28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6:16" x14ac:dyDescent="0.2">
      <c r="F134" s="28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6:16" x14ac:dyDescent="0.2">
      <c r="F135" s="28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6:16" x14ac:dyDescent="0.2">
      <c r="F136" s="28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6:16" x14ac:dyDescent="0.2">
      <c r="F137" s="28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6:16" x14ac:dyDescent="0.2">
      <c r="F138" s="28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6:16" x14ac:dyDescent="0.2">
      <c r="F139" s="28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6:16" x14ac:dyDescent="0.2">
      <c r="F140" s="28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6:16" x14ac:dyDescent="0.2">
      <c r="F141" s="28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6:16" x14ac:dyDescent="0.2">
      <c r="F142" s="28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6:16" x14ac:dyDescent="0.2">
      <c r="F143" s="28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6:16" x14ac:dyDescent="0.2">
      <c r="F144" s="28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6:16" x14ac:dyDescent="0.2">
      <c r="F145" s="28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6:16" x14ac:dyDescent="0.2">
      <c r="F146" s="28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6:16" x14ac:dyDescent="0.2">
      <c r="F147" s="28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6:16" x14ac:dyDescent="0.2">
      <c r="F148" s="28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6:16" x14ac:dyDescent="0.2">
      <c r="F149" s="28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6:16" x14ac:dyDescent="0.2">
      <c r="F150" s="28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6:16" x14ac:dyDescent="0.2">
      <c r="F151" s="28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6:16" x14ac:dyDescent="0.2">
      <c r="F152" s="28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6:16" x14ac:dyDescent="0.2">
      <c r="F153" s="28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6:16" x14ac:dyDescent="0.2">
      <c r="F154" s="28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6:16" x14ac:dyDescent="0.2">
      <c r="F155" s="28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6:16" x14ac:dyDescent="0.2">
      <c r="F156" s="28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6:16" x14ac:dyDescent="0.2">
      <c r="F157" s="28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6:16" x14ac:dyDescent="0.2">
      <c r="F158" s="28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6:16" x14ac:dyDescent="0.2">
      <c r="F159" s="28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6:16" x14ac:dyDescent="0.2">
      <c r="F160" s="28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6:16" x14ac:dyDescent="0.2">
      <c r="F161" s="28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6:16" x14ac:dyDescent="0.2">
      <c r="F162" s="28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6:16" x14ac:dyDescent="0.2">
      <c r="F163" s="28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6:16" x14ac:dyDescent="0.2">
      <c r="F164" s="28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6:16" x14ac:dyDescent="0.2">
      <c r="F165" s="28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6:16" x14ac:dyDescent="0.2">
      <c r="F166" s="28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6:16" x14ac:dyDescent="0.2">
      <c r="F167" s="28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6:16" x14ac:dyDescent="0.2">
      <c r="F168" s="28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6:16" x14ac:dyDescent="0.2">
      <c r="F169" s="28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6:16" x14ac:dyDescent="0.2">
      <c r="F170" s="28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6:16" x14ac:dyDescent="0.2">
      <c r="F171" s="28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6:16" x14ac:dyDescent="0.2">
      <c r="F172" s="28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6:16" x14ac:dyDescent="0.2">
      <c r="F173" s="28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6:16" x14ac:dyDescent="0.2">
      <c r="F174" s="28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6:16" x14ac:dyDescent="0.2">
      <c r="F175" s="28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6:16" x14ac:dyDescent="0.2">
      <c r="F176" s="28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6:16" x14ac:dyDescent="0.2">
      <c r="F177" s="28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6:16" x14ac:dyDescent="0.2">
      <c r="F178" s="28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6:16" x14ac:dyDescent="0.2">
      <c r="F179" s="28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6:16" x14ac:dyDescent="0.2">
      <c r="F180" s="28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6:16" x14ac:dyDescent="0.2">
      <c r="F181" s="28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6:16" x14ac:dyDescent="0.2">
      <c r="F182" s="28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6:16" x14ac:dyDescent="0.2">
      <c r="F183" s="28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6:16" x14ac:dyDescent="0.2">
      <c r="F184" s="28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6:16" x14ac:dyDescent="0.2">
      <c r="F185" s="28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6:16" x14ac:dyDescent="0.2">
      <c r="F186" s="28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6:16" x14ac:dyDescent="0.2">
      <c r="F187" s="28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6:16" x14ac:dyDescent="0.2">
      <c r="F188" s="28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6:16" x14ac:dyDescent="0.2">
      <c r="F189" s="28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6:16" x14ac:dyDescent="0.2">
      <c r="F190" s="28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6:16" x14ac:dyDescent="0.2">
      <c r="F191" s="28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6:16" x14ac:dyDescent="0.2">
      <c r="F192" s="28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6:16" x14ac:dyDescent="0.2">
      <c r="F193" s="28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6:16" x14ac:dyDescent="0.2">
      <c r="F194" s="28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6:16" x14ac:dyDescent="0.2">
      <c r="F195" s="28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6:16" x14ac:dyDescent="0.2">
      <c r="F196" s="28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6:16" x14ac:dyDescent="0.2">
      <c r="F197" s="28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6:16" x14ac:dyDescent="0.2">
      <c r="F198" s="28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6:16" x14ac:dyDescent="0.2">
      <c r="F199" s="28"/>
      <c r="G199" s="21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6:16" x14ac:dyDescent="0.2">
      <c r="F200" s="28"/>
      <c r="G200" s="21"/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6:16" x14ac:dyDescent="0.2">
      <c r="F201" s="28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6:16" x14ac:dyDescent="0.2">
      <c r="F202" s="28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6:16" x14ac:dyDescent="0.2">
      <c r="F203" s="28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6:16" x14ac:dyDescent="0.2">
      <c r="F204" s="28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6:16" x14ac:dyDescent="0.2">
      <c r="F205" s="28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6:16" x14ac:dyDescent="0.2">
      <c r="F206" s="28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6:16" x14ac:dyDescent="0.2">
      <c r="F207" s="28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6:16" x14ac:dyDescent="0.2">
      <c r="F208" s="28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6:16" x14ac:dyDescent="0.2">
      <c r="F209" s="28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6:16" x14ac:dyDescent="0.2">
      <c r="F210" s="28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6:16" x14ac:dyDescent="0.2">
      <c r="F211" s="28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6:16" x14ac:dyDescent="0.2">
      <c r="F212" s="28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6:16" x14ac:dyDescent="0.2">
      <c r="F213" s="28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6:16" x14ac:dyDescent="0.2">
      <c r="F214" s="28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6:16" x14ac:dyDescent="0.2">
      <c r="F215" s="28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6:16" x14ac:dyDescent="0.2">
      <c r="F216" s="28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6:16" x14ac:dyDescent="0.2">
      <c r="F217" s="28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6:16" x14ac:dyDescent="0.2">
      <c r="F218" s="28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6:16" x14ac:dyDescent="0.2">
      <c r="F219" s="28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6:16" x14ac:dyDescent="0.2">
      <c r="F220" s="28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6:16" x14ac:dyDescent="0.2">
      <c r="F221" s="28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6:16" x14ac:dyDescent="0.2">
      <c r="F222" s="28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6:16" x14ac:dyDescent="0.2">
      <c r="F223" s="28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6:16" x14ac:dyDescent="0.2">
      <c r="F224" s="28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6:16" x14ac:dyDescent="0.2">
      <c r="F225" s="28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6:16" x14ac:dyDescent="0.2">
      <c r="F226" s="28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6:16" x14ac:dyDescent="0.2">
      <c r="F227" s="28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6:16" x14ac:dyDescent="0.2">
      <c r="F228" s="28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6:16" x14ac:dyDescent="0.2">
      <c r="F229" s="28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6:16" x14ac:dyDescent="0.2">
      <c r="F230" s="28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6:16" x14ac:dyDescent="0.2">
      <c r="F231" s="28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6:16" x14ac:dyDescent="0.2">
      <c r="F232" s="28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6:16" x14ac:dyDescent="0.2">
      <c r="F233" s="28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6:16" x14ac:dyDescent="0.2">
      <c r="F234" s="28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6:16" x14ac:dyDescent="0.2">
      <c r="F235" s="28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6:16" x14ac:dyDescent="0.2">
      <c r="F236" s="28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6:16" x14ac:dyDescent="0.2">
      <c r="F237" s="28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6:16" x14ac:dyDescent="0.2">
      <c r="F238" s="28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6:16" x14ac:dyDescent="0.2">
      <c r="F239" s="28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6:16" x14ac:dyDescent="0.2">
      <c r="F240" s="28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6:16" x14ac:dyDescent="0.2">
      <c r="F241" s="28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6:16" x14ac:dyDescent="0.2">
      <c r="F242" s="28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6:16" x14ac:dyDescent="0.2">
      <c r="F243" s="28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6:16" x14ac:dyDescent="0.2">
      <c r="F244" s="28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6:16" x14ac:dyDescent="0.2">
      <c r="F245" s="28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6:16" x14ac:dyDescent="0.2">
      <c r="F246" s="28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6:16" x14ac:dyDescent="0.2">
      <c r="F247" s="28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6:16" x14ac:dyDescent="0.2">
      <c r="F248" s="28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6:16" x14ac:dyDescent="0.2">
      <c r="F249" s="28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6:16" x14ac:dyDescent="0.2">
      <c r="F250" s="28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6:16" x14ac:dyDescent="0.2">
      <c r="F251" s="28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6:16" x14ac:dyDescent="0.2">
      <c r="F252" s="28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6:16" x14ac:dyDescent="0.2">
      <c r="F253" s="28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6:16" x14ac:dyDescent="0.2">
      <c r="F254" s="28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6:16" x14ac:dyDescent="0.2">
      <c r="F255" s="28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6:16" x14ac:dyDescent="0.2">
      <c r="F256" s="28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6:16" x14ac:dyDescent="0.2">
      <c r="F257" s="28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6:16" x14ac:dyDescent="0.2">
      <c r="F258" s="28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6:16" x14ac:dyDescent="0.2">
      <c r="F259" s="28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6:16" x14ac:dyDescent="0.2">
      <c r="F260" s="28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6:16" x14ac:dyDescent="0.2">
      <c r="F261" s="28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6:16" x14ac:dyDescent="0.2">
      <c r="F262" s="28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6:16" x14ac:dyDescent="0.2">
      <c r="F263" s="28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6:16" x14ac:dyDescent="0.2">
      <c r="F264" s="28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6:16" x14ac:dyDescent="0.2">
      <c r="F265" s="28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6:16" x14ac:dyDescent="0.2">
      <c r="F266" s="28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6:16" x14ac:dyDescent="0.2">
      <c r="F267" s="28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6:16" x14ac:dyDescent="0.2">
      <c r="F268" s="28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6:16" x14ac:dyDescent="0.2">
      <c r="F269" s="28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6:16" x14ac:dyDescent="0.2">
      <c r="F270" s="28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6:16" x14ac:dyDescent="0.2">
      <c r="F271" s="28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6:16" x14ac:dyDescent="0.2">
      <c r="F272" s="28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6:16" x14ac:dyDescent="0.2">
      <c r="F273" s="28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6:16" x14ac:dyDescent="0.2">
      <c r="F274" s="28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6:16" x14ac:dyDescent="0.2">
      <c r="F275" s="28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6:16" x14ac:dyDescent="0.2">
      <c r="F276" s="28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6:16" x14ac:dyDescent="0.2">
      <c r="F277" s="28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6:16" x14ac:dyDescent="0.2">
      <c r="F278" s="28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6:16" x14ac:dyDescent="0.2">
      <c r="F279" s="28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6:16" x14ac:dyDescent="0.2">
      <c r="F280" s="28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6:16" x14ac:dyDescent="0.2">
      <c r="F281" s="28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6:16" x14ac:dyDescent="0.2">
      <c r="F282" s="28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6:16" x14ac:dyDescent="0.2">
      <c r="F283" s="28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6:16" x14ac:dyDescent="0.2">
      <c r="F284" s="28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6:16" x14ac:dyDescent="0.2">
      <c r="F285" s="28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6:16" x14ac:dyDescent="0.2">
      <c r="F286" s="28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6:16" x14ac:dyDescent="0.2">
      <c r="F287" s="28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6:16" x14ac:dyDescent="0.2">
      <c r="F288" s="28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6:16" x14ac:dyDescent="0.2">
      <c r="F289" s="28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6:16" x14ac:dyDescent="0.2">
      <c r="F290" s="28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6:16" x14ac:dyDescent="0.2">
      <c r="F291" s="28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6:16" x14ac:dyDescent="0.2">
      <c r="F292" s="28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6:16" x14ac:dyDescent="0.2">
      <c r="F293" s="28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6:16" x14ac:dyDescent="0.2">
      <c r="F294" s="28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6:16" x14ac:dyDescent="0.2">
      <c r="F295" s="28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6:16" x14ac:dyDescent="0.2">
      <c r="F296" s="28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6:16" x14ac:dyDescent="0.2">
      <c r="F297" s="28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6:16" x14ac:dyDescent="0.2">
      <c r="F298" s="28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6:16" x14ac:dyDescent="0.2">
      <c r="F299" s="28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6:16" x14ac:dyDescent="0.2">
      <c r="F300" s="28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6:16" x14ac:dyDescent="0.2">
      <c r="F301" s="28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6:16" x14ac:dyDescent="0.2">
      <c r="F302" s="28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6:16" x14ac:dyDescent="0.2">
      <c r="F303" s="28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6:16" x14ac:dyDescent="0.2">
      <c r="F304" s="28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6:16" x14ac:dyDescent="0.2">
      <c r="F305" s="28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6:16" x14ac:dyDescent="0.2">
      <c r="F306" s="28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6:16" x14ac:dyDescent="0.2">
      <c r="F307" s="28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6:16" x14ac:dyDescent="0.2">
      <c r="F308" s="28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6:16" x14ac:dyDescent="0.2">
      <c r="F309" s="28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6:16" x14ac:dyDescent="0.2">
      <c r="F310" s="28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6:16" x14ac:dyDescent="0.2">
      <c r="F311" s="28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6:16" x14ac:dyDescent="0.2">
      <c r="F312" s="28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6:16" x14ac:dyDescent="0.2">
      <c r="F313" s="28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6:16" x14ac:dyDescent="0.2">
      <c r="F314" s="28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6:16" x14ac:dyDescent="0.2">
      <c r="F315" s="28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6:16" x14ac:dyDescent="0.2">
      <c r="F316" s="28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6:16" x14ac:dyDescent="0.2">
      <c r="F317" s="28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6:16" x14ac:dyDescent="0.2">
      <c r="F318" s="28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6:16" x14ac:dyDescent="0.2">
      <c r="F319" s="28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6:16" x14ac:dyDescent="0.2">
      <c r="F320" s="28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6:16" x14ac:dyDescent="0.2">
      <c r="F321" s="28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6:16" x14ac:dyDescent="0.2">
      <c r="F322" s="28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6:16" x14ac:dyDescent="0.2">
      <c r="F323" s="28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6:16" x14ac:dyDescent="0.2">
      <c r="F324" s="28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6:16" x14ac:dyDescent="0.2">
      <c r="F325" s="28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6:16" x14ac:dyDescent="0.2">
      <c r="F326" s="28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6:16" x14ac:dyDescent="0.2">
      <c r="F327" s="28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6:16" x14ac:dyDescent="0.2">
      <c r="F328" s="28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6:16" x14ac:dyDescent="0.2">
      <c r="F329" s="28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6:16" x14ac:dyDescent="0.2">
      <c r="F330" s="28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6:16" x14ac:dyDescent="0.2">
      <c r="F331" s="28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6:16" x14ac:dyDescent="0.2">
      <c r="F332" s="28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6:16" x14ac:dyDescent="0.2">
      <c r="F333" s="28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6:16" x14ac:dyDescent="0.2">
      <c r="F334" s="28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6:16" x14ac:dyDescent="0.2">
      <c r="F335" s="28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6:16" x14ac:dyDescent="0.2">
      <c r="F336" s="28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6:16" x14ac:dyDescent="0.2">
      <c r="F337" s="28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6:16" x14ac:dyDescent="0.2">
      <c r="F338" s="28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6:16" x14ac:dyDescent="0.2">
      <c r="F339" s="28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6:16" x14ac:dyDescent="0.2">
      <c r="F340" s="28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6:16" x14ac:dyDescent="0.2">
      <c r="F341" s="28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6:16" x14ac:dyDescent="0.2">
      <c r="F342" s="28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6:16" x14ac:dyDescent="0.2">
      <c r="F343" s="28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6:16" x14ac:dyDescent="0.2">
      <c r="F344" s="28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6:16" x14ac:dyDescent="0.2">
      <c r="F345" s="28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6:16" x14ac:dyDescent="0.2">
      <c r="F346" s="28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6:16" x14ac:dyDescent="0.2">
      <c r="F347" s="28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6:16" x14ac:dyDescent="0.2">
      <c r="F348" s="28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</sheetData>
  <mergeCells count="10">
    <mergeCell ref="D1:H1"/>
    <mergeCell ref="A3:H3"/>
    <mergeCell ref="A7:A9"/>
    <mergeCell ref="B7:B9"/>
    <mergeCell ref="C7:C9"/>
    <mergeCell ref="D7:D9"/>
    <mergeCell ref="E7:E9"/>
    <mergeCell ref="F7:H7"/>
    <mergeCell ref="F8:F9"/>
    <mergeCell ref="G8:H8"/>
  </mergeCells>
  <pageMargins left="0.7" right="0.7" top="0.75" bottom="0.75" header="0.3" footer="0.3"/>
  <pageSetup paperSize="9" scale="7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view="pageBreakPreview" topLeftCell="A61" zoomScale="60" zoomScaleNormal="100" workbookViewId="0">
      <selection activeCell="A50" sqref="A50"/>
    </sheetView>
  </sheetViews>
  <sheetFormatPr defaultColWidth="9.140625" defaultRowHeight="12.75" x14ac:dyDescent="0.2"/>
  <cols>
    <col min="1" max="1" width="47" style="64" customWidth="1"/>
    <col min="2" max="2" width="7.7109375" style="64" customWidth="1"/>
    <col min="3" max="3" width="5.5703125" style="64" customWidth="1"/>
    <col min="4" max="4" width="11" style="64" customWidth="1"/>
    <col min="5" max="5" width="8.42578125" style="64" customWidth="1"/>
    <col min="6" max="6" width="12.140625" style="64" customWidth="1"/>
    <col min="7" max="7" width="13" style="64" customWidth="1"/>
    <col min="8" max="16384" width="9.140625" style="64"/>
  </cols>
  <sheetData>
    <row r="1" spans="1:15" ht="70.5" customHeight="1" x14ac:dyDescent="0.2">
      <c r="D1" s="156" t="s">
        <v>227</v>
      </c>
      <c r="E1" s="156"/>
      <c r="F1" s="156"/>
      <c r="G1" s="156"/>
    </row>
    <row r="4" spans="1:15" ht="46.5" customHeight="1" x14ac:dyDescent="0.2">
      <c r="A4" s="163" t="s">
        <v>191</v>
      </c>
      <c r="B4" s="163"/>
      <c r="C4" s="163"/>
      <c r="D4" s="163"/>
      <c r="E4" s="163"/>
      <c r="F4" s="163"/>
      <c r="G4" s="163"/>
    </row>
    <row r="5" spans="1:15" ht="13.5" thickBot="1" x14ac:dyDescent="0.25"/>
    <row r="6" spans="1:15" x14ac:dyDescent="0.2">
      <c r="A6" s="161" t="s">
        <v>11</v>
      </c>
      <c r="B6" s="161" t="s">
        <v>186</v>
      </c>
      <c r="C6" s="161" t="s">
        <v>187</v>
      </c>
      <c r="D6" s="161" t="s">
        <v>188</v>
      </c>
      <c r="E6" s="164" t="s">
        <v>189</v>
      </c>
      <c r="F6" s="166" t="s">
        <v>190</v>
      </c>
      <c r="G6" s="166"/>
    </row>
    <row r="7" spans="1:15" ht="39" customHeight="1" x14ac:dyDescent="0.2">
      <c r="A7" s="162"/>
      <c r="B7" s="162"/>
      <c r="C7" s="162"/>
      <c r="D7" s="162"/>
      <c r="E7" s="165"/>
      <c r="F7" s="110">
        <v>2018</v>
      </c>
      <c r="G7" s="110">
        <v>2019</v>
      </c>
    </row>
    <row r="8" spans="1:15" s="45" customFormat="1" ht="19.5" customHeight="1" x14ac:dyDescent="0.2">
      <c r="A8" s="1" t="s">
        <v>0</v>
      </c>
      <c r="B8" s="41" t="s">
        <v>9</v>
      </c>
      <c r="C8" s="41" t="s">
        <v>64</v>
      </c>
      <c r="D8" s="41" t="s">
        <v>21</v>
      </c>
      <c r="E8" s="41" t="s">
        <v>22</v>
      </c>
      <c r="F8" s="42">
        <f>F14+F22+F29+F44+F46+F52</f>
        <v>2449100</v>
      </c>
      <c r="G8" s="42">
        <f>G14+G22+G29+G44+G46+G52</f>
        <v>2449100</v>
      </c>
      <c r="H8" s="44"/>
      <c r="I8" s="44"/>
      <c r="J8" s="44"/>
      <c r="K8" s="44"/>
      <c r="L8" s="44"/>
      <c r="M8" s="44"/>
      <c r="N8" s="44"/>
      <c r="O8" s="44"/>
    </row>
    <row r="9" spans="1:15" s="22" customFormat="1" ht="34.5" customHeight="1" x14ac:dyDescent="0.2">
      <c r="A9" s="2" t="s">
        <v>1</v>
      </c>
      <c r="B9" s="23" t="s">
        <v>9</v>
      </c>
      <c r="C9" s="23" t="s">
        <v>10</v>
      </c>
      <c r="D9" s="23" t="s">
        <v>21</v>
      </c>
      <c r="E9" s="23" t="s">
        <v>22</v>
      </c>
      <c r="F9" s="24">
        <f>F14</f>
        <v>828200</v>
      </c>
      <c r="G9" s="25">
        <f>F9</f>
        <v>828200</v>
      </c>
      <c r="H9" s="21"/>
      <c r="I9" s="21"/>
      <c r="J9" s="21"/>
      <c r="K9" s="21"/>
      <c r="L9" s="21"/>
      <c r="M9" s="21"/>
      <c r="N9" s="21"/>
      <c r="O9" s="21"/>
    </row>
    <row r="10" spans="1:15" s="22" customFormat="1" ht="27.75" customHeight="1" x14ac:dyDescent="0.2">
      <c r="A10" s="2" t="s">
        <v>2</v>
      </c>
      <c r="B10" s="23" t="s">
        <v>9</v>
      </c>
      <c r="C10" s="23" t="s">
        <v>10</v>
      </c>
      <c r="D10" s="23" t="s">
        <v>23</v>
      </c>
      <c r="E10" s="23" t="s">
        <v>22</v>
      </c>
      <c r="F10" s="24">
        <f>F14</f>
        <v>828200</v>
      </c>
      <c r="G10" s="25">
        <f t="shared" ref="G10:G55" si="0">F10</f>
        <v>828200</v>
      </c>
      <c r="H10" s="21"/>
      <c r="I10" s="21"/>
      <c r="J10" s="21"/>
      <c r="K10" s="21"/>
      <c r="L10" s="21"/>
      <c r="M10" s="21"/>
      <c r="N10" s="21"/>
      <c r="O10" s="21"/>
    </row>
    <row r="11" spans="1:15" s="22" customFormat="1" ht="18.75" customHeight="1" x14ac:dyDescent="0.2">
      <c r="A11" s="2" t="s">
        <v>3</v>
      </c>
      <c r="B11" s="23" t="s">
        <v>9</v>
      </c>
      <c r="C11" s="23" t="s">
        <v>10</v>
      </c>
      <c r="D11" s="23" t="s">
        <v>24</v>
      </c>
      <c r="E11" s="23" t="s">
        <v>22</v>
      </c>
      <c r="F11" s="24">
        <f>F14</f>
        <v>828200</v>
      </c>
      <c r="G11" s="25">
        <f t="shared" si="0"/>
        <v>828200</v>
      </c>
      <c r="H11" s="21"/>
      <c r="I11" s="21"/>
      <c r="J11" s="21"/>
      <c r="K11" s="21"/>
      <c r="L11" s="21"/>
      <c r="M11" s="21"/>
      <c r="N11" s="21"/>
      <c r="O11" s="21"/>
    </row>
    <row r="12" spans="1:15" s="22" customFormat="1" ht="16.5" customHeight="1" x14ac:dyDescent="0.2">
      <c r="A12" s="2" t="s">
        <v>4</v>
      </c>
      <c r="B12" s="23" t="s">
        <v>9</v>
      </c>
      <c r="C12" s="23" t="s">
        <v>10</v>
      </c>
      <c r="D12" s="23" t="s">
        <v>29</v>
      </c>
      <c r="E12" s="23" t="s">
        <v>22</v>
      </c>
      <c r="F12" s="24">
        <f>F14</f>
        <v>828200</v>
      </c>
      <c r="G12" s="25">
        <f t="shared" si="0"/>
        <v>828200</v>
      </c>
      <c r="H12" s="21"/>
      <c r="I12" s="21"/>
      <c r="J12" s="21"/>
      <c r="K12" s="21"/>
      <c r="L12" s="21"/>
      <c r="M12" s="21"/>
      <c r="N12" s="21"/>
      <c r="O12" s="21"/>
    </row>
    <row r="13" spans="1:15" s="22" customFormat="1" ht="51.75" customHeight="1" x14ac:dyDescent="0.2">
      <c r="A13" s="2" t="s">
        <v>5</v>
      </c>
      <c r="B13" s="23" t="s">
        <v>9</v>
      </c>
      <c r="C13" s="23" t="s">
        <v>10</v>
      </c>
      <c r="D13" s="23" t="s">
        <v>29</v>
      </c>
      <c r="E13" s="23" t="s">
        <v>25</v>
      </c>
      <c r="F13" s="24">
        <f>F14</f>
        <v>828200</v>
      </c>
      <c r="G13" s="25">
        <f t="shared" si="0"/>
        <v>828200</v>
      </c>
      <c r="H13" s="21"/>
      <c r="I13" s="21"/>
      <c r="J13" s="21"/>
      <c r="K13" s="21"/>
      <c r="L13" s="21"/>
      <c r="M13" s="21"/>
      <c r="N13" s="21"/>
      <c r="O13" s="21"/>
    </row>
    <row r="14" spans="1:15" s="22" customFormat="1" ht="26.25" customHeight="1" x14ac:dyDescent="0.2">
      <c r="A14" s="2" t="s">
        <v>6</v>
      </c>
      <c r="B14" s="23" t="s">
        <v>9</v>
      </c>
      <c r="C14" s="23" t="s">
        <v>10</v>
      </c>
      <c r="D14" s="23" t="s">
        <v>29</v>
      </c>
      <c r="E14" s="23" t="s">
        <v>26</v>
      </c>
      <c r="F14" s="24">
        <f>SUM(F15+F16)</f>
        <v>828200</v>
      </c>
      <c r="G14" s="25">
        <f t="shared" si="0"/>
        <v>828200</v>
      </c>
      <c r="H14" s="21"/>
      <c r="I14" s="21"/>
      <c r="J14" s="21"/>
      <c r="K14" s="21"/>
      <c r="L14" s="21"/>
      <c r="M14" s="21"/>
      <c r="N14" s="21"/>
      <c r="O14" s="21"/>
    </row>
    <row r="15" spans="1:15" s="22" customFormat="1" ht="21" customHeight="1" x14ac:dyDescent="0.2">
      <c r="A15" s="2" t="s">
        <v>7</v>
      </c>
      <c r="B15" s="23" t="s">
        <v>9</v>
      </c>
      <c r="C15" s="23" t="s">
        <v>10</v>
      </c>
      <c r="D15" s="23" t="s">
        <v>29</v>
      </c>
      <c r="E15" s="23" t="s">
        <v>27</v>
      </c>
      <c r="F15" s="24">
        <v>636100</v>
      </c>
      <c r="G15" s="24">
        <f t="shared" si="0"/>
        <v>636100</v>
      </c>
      <c r="H15" s="21"/>
      <c r="I15" s="21"/>
      <c r="J15" s="21"/>
      <c r="K15" s="21"/>
      <c r="L15" s="21"/>
      <c r="M15" s="21"/>
      <c r="N15" s="21"/>
      <c r="O15" s="21"/>
    </row>
    <row r="16" spans="1:15" s="22" customFormat="1" ht="35.25" customHeight="1" x14ac:dyDescent="0.2">
      <c r="A16" s="2" t="s">
        <v>8</v>
      </c>
      <c r="B16" s="23" t="s">
        <v>9</v>
      </c>
      <c r="C16" s="23" t="s">
        <v>10</v>
      </c>
      <c r="D16" s="23" t="s">
        <v>29</v>
      </c>
      <c r="E16" s="23" t="s">
        <v>28</v>
      </c>
      <c r="F16" s="24">
        <v>192100</v>
      </c>
      <c r="G16" s="24">
        <f t="shared" si="0"/>
        <v>192100</v>
      </c>
      <c r="H16" s="21"/>
      <c r="I16" s="21"/>
      <c r="J16" s="21"/>
      <c r="K16" s="21"/>
      <c r="L16" s="21"/>
      <c r="M16" s="21"/>
      <c r="N16" s="21"/>
      <c r="O16" s="21"/>
    </row>
    <row r="17" spans="1:15" s="22" customFormat="1" ht="36" x14ac:dyDescent="0.2">
      <c r="A17" s="3" t="s">
        <v>30</v>
      </c>
      <c r="B17" s="4" t="s">
        <v>9</v>
      </c>
      <c r="C17" s="4" t="s">
        <v>33</v>
      </c>
      <c r="D17" s="4" t="s">
        <v>21</v>
      </c>
      <c r="E17" s="4" t="s">
        <v>22</v>
      </c>
      <c r="F17" s="24">
        <f>F22</f>
        <v>294117.2</v>
      </c>
      <c r="G17" s="24">
        <f t="shared" si="0"/>
        <v>294117.2</v>
      </c>
      <c r="H17" s="21"/>
      <c r="I17" s="21"/>
      <c r="J17" s="21"/>
      <c r="K17" s="21"/>
      <c r="L17" s="21"/>
      <c r="M17" s="21"/>
      <c r="N17" s="21"/>
      <c r="O17" s="21"/>
    </row>
    <row r="18" spans="1:15" s="22" customFormat="1" ht="24" x14ac:dyDescent="0.2">
      <c r="A18" s="2" t="s">
        <v>2</v>
      </c>
      <c r="B18" s="4" t="s">
        <v>9</v>
      </c>
      <c r="C18" s="4" t="s">
        <v>33</v>
      </c>
      <c r="D18" s="4">
        <v>9900000000</v>
      </c>
      <c r="E18" s="4" t="s">
        <v>22</v>
      </c>
      <c r="F18" s="24">
        <f>F22</f>
        <v>294117.2</v>
      </c>
      <c r="G18" s="25">
        <f t="shared" si="0"/>
        <v>294117.2</v>
      </c>
      <c r="H18" s="21"/>
      <c r="I18" s="21"/>
      <c r="J18" s="21"/>
      <c r="K18" s="21"/>
      <c r="L18" s="21"/>
      <c r="M18" s="21"/>
      <c r="N18" s="21"/>
      <c r="O18" s="21"/>
    </row>
    <row r="19" spans="1:15" s="22" customFormat="1" ht="12" x14ac:dyDescent="0.2">
      <c r="A19" s="2" t="s">
        <v>3</v>
      </c>
      <c r="B19" s="4" t="s">
        <v>9</v>
      </c>
      <c r="C19" s="4" t="s">
        <v>33</v>
      </c>
      <c r="D19" s="4">
        <v>9990000000</v>
      </c>
      <c r="E19" s="4" t="s">
        <v>22</v>
      </c>
      <c r="F19" s="24">
        <f>F22</f>
        <v>294117.2</v>
      </c>
      <c r="G19" s="25">
        <f t="shared" si="0"/>
        <v>294117.2</v>
      </c>
      <c r="H19" s="21"/>
      <c r="I19" s="21"/>
      <c r="J19" s="21"/>
      <c r="K19" s="21"/>
      <c r="L19" s="21"/>
      <c r="M19" s="21"/>
      <c r="N19" s="21"/>
      <c r="O19" s="21"/>
    </row>
    <row r="20" spans="1:15" s="22" customFormat="1" ht="24" x14ac:dyDescent="0.2">
      <c r="A20" s="3" t="s">
        <v>31</v>
      </c>
      <c r="B20" s="4" t="s">
        <v>9</v>
      </c>
      <c r="C20" s="4" t="s">
        <v>33</v>
      </c>
      <c r="D20" s="5" t="s">
        <v>35</v>
      </c>
      <c r="E20" s="4" t="s">
        <v>22</v>
      </c>
      <c r="F20" s="24">
        <f>F22</f>
        <v>294117.2</v>
      </c>
      <c r="G20" s="25">
        <f t="shared" si="0"/>
        <v>294117.2</v>
      </c>
      <c r="H20" s="21"/>
      <c r="I20" s="21"/>
      <c r="J20" s="21"/>
      <c r="K20" s="21"/>
      <c r="L20" s="21"/>
      <c r="M20" s="21"/>
      <c r="N20" s="21"/>
      <c r="O20" s="21"/>
    </row>
    <row r="21" spans="1:15" s="22" customFormat="1" ht="48" x14ac:dyDescent="0.2">
      <c r="A21" s="2" t="s">
        <v>5</v>
      </c>
      <c r="B21" s="4" t="s">
        <v>9</v>
      </c>
      <c r="C21" s="4" t="s">
        <v>33</v>
      </c>
      <c r="D21" s="5" t="s">
        <v>35</v>
      </c>
      <c r="E21" s="4">
        <v>100</v>
      </c>
      <c r="F21" s="24">
        <f>F22</f>
        <v>294117.2</v>
      </c>
      <c r="G21" s="25">
        <f t="shared" si="0"/>
        <v>294117.2</v>
      </c>
      <c r="H21" s="21"/>
      <c r="I21" s="21"/>
      <c r="J21" s="21"/>
      <c r="K21" s="21"/>
      <c r="L21" s="21"/>
      <c r="M21" s="21"/>
      <c r="N21" s="21"/>
      <c r="O21" s="21"/>
    </row>
    <row r="22" spans="1:15" s="22" customFormat="1" ht="24" x14ac:dyDescent="0.2">
      <c r="A22" s="2" t="s">
        <v>6</v>
      </c>
      <c r="B22" s="4" t="s">
        <v>9</v>
      </c>
      <c r="C22" s="4" t="s">
        <v>33</v>
      </c>
      <c r="D22" s="5" t="s">
        <v>35</v>
      </c>
      <c r="E22" s="4">
        <v>120</v>
      </c>
      <c r="F22" s="24">
        <f>F23+F24+F25</f>
        <v>294117.2</v>
      </c>
      <c r="G22" s="25">
        <f t="shared" si="0"/>
        <v>294117.2</v>
      </c>
      <c r="H22" s="21"/>
      <c r="I22" s="21"/>
      <c r="J22" s="21"/>
      <c r="K22" s="21"/>
      <c r="L22" s="21"/>
      <c r="M22" s="21"/>
      <c r="N22" s="21"/>
      <c r="O22" s="21"/>
    </row>
    <row r="23" spans="1:15" s="22" customFormat="1" ht="24" x14ac:dyDescent="0.2">
      <c r="A23" s="2" t="s">
        <v>7</v>
      </c>
      <c r="B23" s="4" t="s">
        <v>9</v>
      </c>
      <c r="C23" s="4" t="s">
        <v>33</v>
      </c>
      <c r="D23" s="5" t="s">
        <v>35</v>
      </c>
      <c r="E23" s="4">
        <v>121</v>
      </c>
      <c r="F23" s="24">
        <v>193638.39999999999</v>
      </c>
      <c r="G23" s="25">
        <f t="shared" si="0"/>
        <v>193638.39999999999</v>
      </c>
      <c r="H23" s="21"/>
      <c r="I23" s="21"/>
      <c r="J23" s="21"/>
      <c r="K23" s="21"/>
      <c r="L23" s="21"/>
      <c r="M23" s="21"/>
      <c r="N23" s="21"/>
      <c r="O23" s="21"/>
    </row>
    <row r="24" spans="1:15" s="22" customFormat="1" ht="48" x14ac:dyDescent="0.2">
      <c r="A24" s="3" t="s">
        <v>32</v>
      </c>
      <c r="B24" s="4" t="s">
        <v>9</v>
      </c>
      <c r="C24" s="4" t="s">
        <v>33</v>
      </c>
      <c r="D24" s="5" t="s">
        <v>35</v>
      </c>
      <c r="E24" s="5">
        <v>123</v>
      </c>
      <c r="F24" s="24">
        <v>42000</v>
      </c>
      <c r="G24" s="25">
        <f t="shared" si="0"/>
        <v>42000</v>
      </c>
      <c r="H24" s="21"/>
      <c r="I24" s="21"/>
      <c r="J24" s="21"/>
      <c r="K24" s="21"/>
      <c r="L24" s="21"/>
      <c r="M24" s="21"/>
      <c r="N24" s="21"/>
      <c r="O24" s="21"/>
    </row>
    <row r="25" spans="1:15" s="22" customFormat="1" ht="36" x14ac:dyDescent="0.2">
      <c r="A25" s="7" t="s">
        <v>8</v>
      </c>
      <c r="B25" s="8" t="s">
        <v>9</v>
      </c>
      <c r="C25" s="8" t="s">
        <v>33</v>
      </c>
      <c r="D25" s="9" t="s">
        <v>35</v>
      </c>
      <c r="E25" s="8">
        <v>129</v>
      </c>
      <c r="F25" s="24">
        <v>58478.8</v>
      </c>
      <c r="G25" s="25">
        <f t="shared" si="0"/>
        <v>58478.8</v>
      </c>
      <c r="H25" s="21"/>
      <c r="I25" s="21"/>
      <c r="J25" s="21"/>
      <c r="K25" s="21"/>
      <c r="L25" s="21"/>
      <c r="M25" s="21"/>
      <c r="N25" s="21"/>
      <c r="O25" s="21"/>
    </row>
    <row r="26" spans="1:15" s="22" customFormat="1" ht="36" x14ac:dyDescent="0.2">
      <c r="A26" s="11" t="s">
        <v>36</v>
      </c>
      <c r="B26" s="4" t="s">
        <v>9</v>
      </c>
      <c r="C26" s="4" t="s">
        <v>63</v>
      </c>
      <c r="D26" s="4" t="s">
        <v>21</v>
      </c>
      <c r="E26" s="4" t="s">
        <v>22</v>
      </c>
      <c r="F26" s="26">
        <f>F29</f>
        <v>1254738.7999999998</v>
      </c>
      <c r="G26" s="25">
        <f t="shared" si="0"/>
        <v>1254738.7999999998</v>
      </c>
      <c r="H26" s="21"/>
      <c r="I26" s="21"/>
      <c r="J26" s="21"/>
      <c r="K26" s="21"/>
      <c r="L26" s="21"/>
      <c r="M26" s="21"/>
      <c r="N26" s="21"/>
      <c r="O26" s="21"/>
    </row>
    <row r="27" spans="1:15" s="22" customFormat="1" ht="24" x14ac:dyDescent="0.2">
      <c r="A27" s="11" t="s">
        <v>2</v>
      </c>
      <c r="B27" s="4" t="s">
        <v>9</v>
      </c>
      <c r="C27" s="4" t="s">
        <v>63</v>
      </c>
      <c r="D27" s="4">
        <v>9900000000</v>
      </c>
      <c r="E27" s="4" t="s">
        <v>22</v>
      </c>
      <c r="F27" s="26">
        <f>F29</f>
        <v>1254738.7999999998</v>
      </c>
      <c r="G27" s="25">
        <f t="shared" si="0"/>
        <v>1254738.7999999998</v>
      </c>
      <c r="H27" s="21"/>
      <c r="I27" s="21"/>
      <c r="J27" s="21"/>
      <c r="K27" s="21"/>
      <c r="L27" s="21"/>
      <c r="M27" s="21"/>
      <c r="N27" s="21"/>
      <c r="O27" s="21"/>
    </row>
    <row r="28" spans="1:15" s="22" customFormat="1" ht="12" x14ac:dyDescent="0.2">
      <c r="A28" s="11" t="s">
        <v>3</v>
      </c>
      <c r="B28" s="4" t="s">
        <v>9</v>
      </c>
      <c r="C28" s="4" t="s">
        <v>63</v>
      </c>
      <c r="D28" s="4">
        <v>9990000000</v>
      </c>
      <c r="E28" s="4" t="s">
        <v>22</v>
      </c>
      <c r="F28" s="26">
        <f>F29</f>
        <v>1254738.7999999998</v>
      </c>
      <c r="G28" s="25">
        <f t="shared" si="0"/>
        <v>1254738.7999999998</v>
      </c>
      <c r="H28" s="21"/>
      <c r="I28" s="21"/>
      <c r="J28" s="21"/>
      <c r="K28" s="21"/>
      <c r="L28" s="21"/>
      <c r="M28" s="21"/>
      <c r="N28" s="21"/>
      <c r="O28" s="21"/>
    </row>
    <row r="29" spans="1:15" s="22" customFormat="1" ht="24" x14ac:dyDescent="0.2">
      <c r="A29" s="11" t="s">
        <v>37</v>
      </c>
      <c r="B29" s="4" t="s">
        <v>9</v>
      </c>
      <c r="C29" s="4" t="s">
        <v>63</v>
      </c>
      <c r="D29" s="5" t="s">
        <v>34</v>
      </c>
      <c r="E29" s="4" t="s">
        <v>22</v>
      </c>
      <c r="F29" s="26">
        <f>F31+F34+F36</f>
        <v>1254738.7999999998</v>
      </c>
      <c r="G29" s="25">
        <f t="shared" si="0"/>
        <v>1254738.7999999998</v>
      </c>
      <c r="H29" s="21"/>
      <c r="I29" s="21"/>
      <c r="J29" s="21"/>
      <c r="K29" s="21"/>
      <c r="L29" s="21"/>
      <c r="M29" s="21"/>
      <c r="N29" s="21"/>
      <c r="O29" s="21"/>
    </row>
    <row r="30" spans="1:15" s="22" customFormat="1" ht="48" x14ac:dyDescent="0.2">
      <c r="A30" s="11" t="s">
        <v>5</v>
      </c>
      <c r="B30" s="4" t="s">
        <v>9</v>
      </c>
      <c r="C30" s="4" t="s">
        <v>63</v>
      </c>
      <c r="D30" s="5" t="s">
        <v>34</v>
      </c>
      <c r="E30" s="4">
        <v>100</v>
      </c>
      <c r="F30" s="26">
        <f>F31</f>
        <v>1086085.69</v>
      </c>
      <c r="G30" s="25">
        <f t="shared" si="0"/>
        <v>1086085.69</v>
      </c>
      <c r="H30" s="21"/>
      <c r="I30" s="21"/>
      <c r="J30" s="21"/>
      <c r="K30" s="21"/>
      <c r="L30" s="21"/>
      <c r="M30" s="21"/>
      <c r="N30" s="21"/>
      <c r="O30" s="21"/>
    </row>
    <row r="31" spans="1:15" s="22" customFormat="1" ht="24" x14ac:dyDescent="0.2">
      <c r="A31" s="11" t="s">
        <v>6</v>
      </c>
      <c r="B31" s="4" t="s">
        <v>9</v>
      </c>
      <c r="C31" s="4" t="s">
        <v>63</v>
      </c>
      <c r="D31" s="5" t="s">
        <v>34</v>
      </c>
      <c r="E31" s="4">
        <v>120</v>
      </c>
      <c r="F31" s="26">
        <f>F32+F33</f>
        <v>1086085.69</v>
      </c>
      <c r="G31" s="25">
        <f t="shared" si="0"/>
        <v>1086085.69</v>
      </c>
      <c r="H31" s="21"/>
      <c r="I31" s="21"/>
      <c r="J31" s="21"/>
      <c r="K31" s="21"/>
      <c r="L31" s="21"/>
      <c r="M31" s="21"/>
      <c r="N31" s="21"/>
      <c r="O31" s="21"/>
    </row>
    <row r="32" spans="1:15" s="22" customFormat="1" ht="24" x14ac:dyDescent="0.2">
      <c r="A32" s="11" t="s">
        <v>7</v>
      </c>
      <c r="B32" s="4" t="s">
        <v>9</v>
      </c>
      <c r="C32" s="4" t="s">
        <v>63</v>
      </c>
      <c r="D32" s="5" t="s">
        <v>34</v>
      </c>
      <c r="E32" s="4">
        <v>121</v>
      </c>
      <c r="F32" s="26">
        <v>834167.2</v>
      </c>
      <c r="G32" s="25">
        <f t="shared" si="0"/>
        <v>834167.2</v>
      </c>
      <c r="H32" s="21"/>
      <c r="I32" s="21"/>
      <c r="J32" s="21"/>
      <c r="K32" s="21"/>
      <c r="L32" s="21"/>
      <c r="M32" s="21"/>
      <c r="N32" s="21"/>
      <c r="O32" s="21"/>
    </row>
    <row r="33" spans="1:15" s="22" customFormat="1" ht="36" x14ac:dyDescent="0.2">
      <c r="A33" s="11" t="s">
        <v>8</v>
      </c>
      <c r="B33" s="4" t="s">
        <v>9</v>
      </c>
      <c r="C33" s="4" t="s">
        <v>63</v>
      </c>
      <c r="D33" s="5" t="s">
        <v>34</v>
      </c>
      <c r="E33" s="4">
        <v>129</v>
      </c>
      <c r="F33" s="26">
        <v>251918.49</v>
      </c>
      <c r="G33" s="25">
        <f t="shared" si="0"/>
        <v>251918.49</v>
      </c>
      <c r="H33" s="21"/>
      <c r="I33" s="21"/>
      <c r="J33" s="21"/>
      <c r="K33" s="21"/>
      <c r="L33" s="21"/>
      <c r="M33" s="21"/>
      <c r="N33" s="21"/>
      <c r="O33" s="21"/>
    </row>
    <row r="34" spans="1:15" s="22" customFormat="1" ht="24" x14ac:dyDescent="0.2">
      <c r="A34" s="12" t="s">
        <v>38</v>
      </c>
      <c r="B34" s="4" t="s">
        <v>9</v>
      </c>
      <c r="C34" s="4" t="s">
        <v>63</v>
      </c>
      <c r="D34" s="5" t="s">
        <v>34</v>
      </c>
      <c r="E34" s="5">
        <v>200</v>
      </c>
      <c r="F34" s="26">
        <f>F35</f>
        <v>138653.10999999999</v>
      </c>
      <c r="G34" s="25">
        <f t="shared" si="0"/>
        <v>138653.10999999999</v>
      </c>
      <c r="H34" s="21"/>
      <c r="I34" s="21"/>
      <c r="J34" s="21"/>
      <c r="K34" s="21"/>
      <c r="L34" s="21"/>
      <c r="M34" s="21"/>
      <c r="N34" s="21"/>
      <c r="O34" s="21"/>
    </row>
    <row r="35" spans="1:15" s="22" customFormat="1" ht="24" x14ac:dyDescent="0.2">
      <c r="A35" s="12" t="s">
        <v>39</v>
      </c>
      <c r="B35" s="4" t="s">
        <v>9</v>
      </c>
      <c r="C35" s="4" t="s">
        <v>63</v>
      </c>
      <c r="D35" s="5" t="s">
        <v>34</v>
      </c>
      <c r="E35" s="5">
        <v>244</v>
      </c>
      <c r="F35" s="26">
        <v>138653.10999999999</v>
      </c>
      <c r="G35" s="25">
        <f t="shared" si="0"/>
        <v>138653.10999999999</v>
      </c>
      <c r="H35" s="21"/>
      <c r="I35" s="21"/>
      <c r="J35" s="21"/>
      <c r="K35" s="21"/>
      <c r="L35" s="21"/>
      <c r="M35" s="21"/>
      <c r="N35" s="21"/>
      <c r="O35" s="21"/>
    </row>
    <row r="36" spans="1:15" s="22" customFormat="1" ht="12" x14ac:dyDescent="0.2">
      <c r="A36" s="12" t="s">
        <v>40</v>
      </c>
      <c r="B36" s="4" t="s">
        <v>9</v>
      </c>
      <c r="C36" s="4" t="s">
        <v>63</v>
      </c>
      <c r="D36" s="5" t="s">
        <v>34</v>
      </c>
      <c r="E36" s="5">
        <v>800</v>
      </c>
      <c r="F36" s="26">
        <f>F37</f>
        <v>30000</v>
      </c>
      <c r="G36" s="25">
        <f t="shared" si="0"/>
        <v>30000</v>
      </c>
      <c r="H36" s="21"/>
      <c r="I36" s="21"/>
      <c r="J36" s="21"/>
      <c r="K36" s="21"/>
      <c r="L36" s="21"/>
      <c r="M36" s="21"/>
      <c r="N36" s="21"/>
      <c r="O36" s="21"/>
    </row>
    <row r="37" spans="1:15" s="22" customFormat="1" ht="12" x14ac:dyDescent="0.2">
      <c r="A37" s="12" t="s">
        <v>41</v>
      </c>
      <c r="B37" s="4" t="s">
        <v>9</v>
      </c>
      <c r="C37" s="4" t="s">
        <v>63</v>
      </c>
      <c r="D37" s="5" t="s">
        <v>34</v>
      </c>
      <c r="E37" s="5">
        <v>850</v>
      </c>
      <c r="F37" s="26">
        <f>F38+F39</f>
        <v>30000</v>
      </c>
      <c r="G37" s="25">
        <f t="shared" si="0"/>
        <v>30000</v>
      </c>
      <c r="H37" s="21"/>
      <c r="I37" s="21"/>
      <c r="J37" s="21"/>
      <c r="K37" s="21"/>
      <c r="L37" s="21"/>
      <c r="M37" s="21"/>
      <c r="N37" s="21"/>
      <c r="O37" s="21"/>
    </row>
    <row r="38" spans="1:15" s="22" customFormat="1" ht="24" x14ac:dyDescent="0.2">
      <c r="A38" s="12" t="s">
        <v>42</v>
      </c>
      <c r="B38" s="4" t="s">
        <v>9</v>
      </c>
      <c r="C38" s="4" t="s">
        <v>63</v>
      </c>
      <c r="D38" s="5" t="s">
        <v>34</v>
      </c>
      <c r="E38" s="5">
        <v>851</v>
      </c>
      <c r="F38" s="26">
        <v>15000</v>
      </c>
      <c r="G38" s="25">
        <f t="shared" si="0"/>
        <v>15000</v>
      </c>
      <c r="H38" s="21"/>
      <c r="I38" s="21"/>
      <c r="J38" s="21"/>
      <c r="K38" s="21"/>
      <c r="L38" s="21"/>
      <c r="M38" s="21"/>
      <c r="N38" s="21"/>
      <c r="O38" s="21"/>
    </row>
    <row r="39" spans="1:15" s="22" customFormat="1" ht="12" x14ac:dyDescent="0.2">
      <c r="A39" s="12" t="s">
        <v>43</v>
      </c>
      <c r="B39" s="4" t="s">
        <v>9</v>
      </c>
      <c r="C39" s="4" t="s">
        <v>63</v>
      </c>
      <c r="D39" s="5" t="s">
        <v>34</v>
      </c>
      <c r="E39" s="5">
        <v>852</v>
      </c>
      <c r="F39" s="26">
        <v>15000</v>
      </c>
      <c r="G39" s="25">
        <f t="shared" si="0"/>
        <v>15000</v>
      </c>
      <c r="H39" s="21"/>
      <c r="I39" s="21"/>
      <c r="J39" s="21"/>
      <c r="K39" s="21"/>
      <c r="L39" s="21"/>
      <c r="M39" s="21"/>
      <c r="N39" s="21"/>
      <c r="O39" s="21"/>
    </row>
    <row r="40" spans="1:15" s="22" customFormat="1" ht="36" x14ac:dyDescent="0.2">
      <c r="A40" s="12" t="s">
        <v>44</v>
      </c>
      <c r="B40" s="5" t="s">
        <v>9</v>
      </c>
      <c r="C40" s="5" t="s">
        <v>65</v>
      </c>
      <c r="D40" s="4" t="s">
        <v>21</v>
      </c>
      <c r="E40" s="5" t="s">
        <v>22</v>
      </c>
      <c r="F40" s="26">
        <f>F44</f>
        <v>57044</v>
      </c>
      <c r="G40" s="25">
        <f t="shared" si="0"/>
        <v>57044</v>
      </c>
      <c r="H40" s="21"/>
      <c r="I40" s="21"/>
      <c r="J40" s="21"/>
      <c r="K40" s="21"/>
      <c r="L40" s="21"/>
      <c r="M40" s="21"/>
      <c r="N40" s="21"/>
      <c r="O40" s="21"/>
    </row>
    <row r="41" spans="1:15" s="22" customFormat="1" ht="24" x14ac:dyDescent="0.2">
      <c r="A41" s="11" t="s">
        <v>2</v>
      </c>
      <c r="B41" s="4" t="s">
        <v>9</v>
      </c>
      <c r="C41" s="4" t="s">
        <v>65</v>
      </c>
      <c r="D41" s="4">
        <v>9900000000</v>
      </c>
      <c r="E41" s="4" t="s">
        <v>22</v>
      </c>
      <c r="F41" s="26">
        <f>F44</f>
        <v>57044</v>
      </c>
      <c r="G41" s="25">
        <f t="shared" si="0"/>
        <v>57044</v>
      </c>
      <c r="H41" s="21"/>
      <c r="I41" s="21"/>
      <c r="J41" s="21"/>
      <c r="K41" s="21"/>
      <c r="L41" s="21"/>
      <c r="M41" s="21"/>
      <c r="N41" s="21"/>
      <c r="O41" s="21"/>
    </row>
    <row r="42" spans="1:15" s="22" customFormat="1" ht="12" x14ac:dyDescent="0.2">
      <c r="A42" s="11" t="s">
        <v>3</v>
      </c>
      <c r="B42" s="4" t="s">
        <v>9</v>
      </c>
      <c r="C42" s="4" t="s">
        <v>65</v>
      </c>
      <c r="D42" s="4">
        <v>9990000000</v>
      </c>
      <c r="E42" s="5" t="s">
        <v>22</v>
      </c>
      <c r="F42" s="26">
        <f>F44</f>
        <v>57044</v>
      </c>
      <c r="G42" s="25">
        <f t="shared" si="0"/>
        <v>57044</v>
      </c>
      <c r="H42" s="21"/>
      <c r="I42" s="21"/>
      <c r="J42" s="21"/>
      <c r="K42" s="21"/>
      <c r="L42" s="21"/>
      <c r="M42" s="21"/>
      <c r="N42" s="21"/>
      <c r="O42" s="21"/>
    </row>
    <row r="43" spans="1:15" s="22" customFormat="1" ht="48" x14ac:dyDescent="0.2">
      <c r="A43" s="12" t="s">
        <v>45</v>
      </c>
      <c r="B43" s="4" t="s">
        <v>66</v>
      </c>
      <c r="C43" s="4" t="s">
        <v>65</v>
      </c>
      <c r="D43" s="5" t="s">
        <v>67</v>
      </c>
      <c r="E43" s="5" t="s">
        <v>22</v>
      </c>
      <c r="F43" s="26">
        <f>F44</f>
        <v>57044</v>
      </c>
      <c r="G43" s="25">
        <f t="shared" si="0"/>
        <v>57044</v>
      </c>
      <c r="H43" s="21"/>
      <c r="I43" s="21"/>
      <c r="J43" s="21"/>
      <c r="K43" s="21"/>
      <c r="L43" s="21"/>
      <c r="M43" s="21"/>
      <c r="N43" s="21"/>
      <c r="O43" s="21"/>
    </row>
    <row r="44" spans="1:15" s="22" customFormat="1" ht="12" x14ac:dyDescent="0.2">
      <c r="A44" s="12" t="s">
        <v>46</v>
      </c>
      <c r="B44" s="4" t="s">
        <v>9</v>
      </c>
      <c r="C44" s="4" t="s">
        <v>65</v>
      </c>
      <c r="D44" s="5" t="s">
        <v>67</v>
      </c>
      <c r="E44" s="5">
        <v>500</v>
      </c>
      <c r="F44" s="26">
        <f>F45</f>
        <v>57044</v>
      </c>
      <c r="G44" s="25">
        <f t="shared" si="0"/>
        <v>57044</v>
      </c>
      <c r="H44" s="21"/>
      <c r="I44" s="21"/>
      <c r="J44" s="21"/>
      <c r="K44" s="21"/>
      <c r="L44" s="21"/>
      <c r="M44" s="21"/>
      <c r="N44" s="21"/>
      <c r="O44" s="21"/>
    </row>
    <row r="45" spans="1:15" s="22" customFormat="1" ht="12" x14ac:dyDescent="0.2">
      <c r="A45" s="12" t="s">
        <v>47</v>
      </c>
      <c r="B45" s="4" t="s">
        <v>9</v>
      </c>
      <c r="C45" s="4" t="s">
        <v>65</v>
      </c>
      <c r="D45" s="5" t="s">
        <v>67</v>
      </c>
      <c r="E45" s="5">
        <v>540</v>
      </c>
      <c r="F45" s="26">
        <v>57044</v>
      </c>
      <c r="G45" s="25">
        <f t="shared" si="0"/>
        <v>57044</v>
      </c>
      <c r="H45" s="21"/>
      <c r="I45" s="21"/>
      <c r="J45" s="21"/>
      <c r="K45" s="21"/>
      <c r="L45" s="21"/>
      <c r="M45" s="21"/>
      <c r="N45" s="21"/>
      <c r="O45" s="21"/>
    </row>
    <row r="46" spans="1:15" s="22" customFormat="1" ht="12" x14ac:dyDescent="0.2">
      <c r="A46" s="11" t="s">
        <v>48</v>
      </c>
      <c r="B46" s="5" t="s">
        <v>9</v>
      </c>
      <c r="C46" s="4">
        <v>11</v>
      </c>
      <c r="D46" s="4" t="s">
        <v>21</v>
      </c>
      <c r="E46" s="4" t="s">
        <v>22</v>
      </c>
      <c r="F46" s="26">
        <f>F50</f>
        <v>5000</v>
      </c>
      <c r="G46" s="25">
        <f t="shared" si="0"/>
        <v>5000</v>
      </c>
      <c r="H46" s="21"/>
      <c r="I46" s="21"/>
      <c r="J46" s="21"/>
      <c r="K46" s="21"/>
      <c r="L46" s="21"/>
      <c r="M46" s="21"/>
      <c r="N46" s="21"/>
      <c r="O46" s="21"/>
    </row>
    <row r="47" spans="1:15" s="22" customFormat="1" ht="24" x14ac:dyDescent="0.2">
      <c r="A47" s="11" t="s">
        <v>2</v>
      </c>
      <c r="B47" s="5" t="s">
        <v>9</v>
      </c>
      <c r="C47" s="4">
        <v>11</v>
      </c>
      <c r="D47" s="4" t="s">
        <v>23</v>
      </c>
      <c r="E47" s="4" t="s">
        <v>22</v>
      </c>
      <c r="F47" s="26">
        <f>F50</f>
        <v>5000</v>
      </c>
      <c r="G47" s="25">
        <f t="shared" si="0"/>
        <v>5000</v>
      </c>
      <c r="H47" s="21"/>
      <c r="I47" s="21"/>
      <c r="J47" s="21"/>
      <c r="K47" s="21"/>
      <c r="L47" s="21"/>
      <c r="M47" s="21"/>
      <c r="N47" s="21"/>
      <c r="O47" s="21"/>
    </row>
    <row r="48" spans="1:15" s="22" customFormat="1" ht="12" x14ac:dyDescent="0.2">
      <c r="A48" s="11" t="s">
        <v>3</v>
      </c>
      <c r="B48" s="5" t="s">
        <v>9</v>
      </c>
      <c r="C48" s="4">
        <v>11</v>
      </c>
      <c r="D48" s="4" t="s">
        <v>24</v>
      </c>
      <c r="E48" s="4" t="s">
        <v>22</v>
      </c>
      <c r="F48" s="26">
        <f>F50</f>
        <v>5000</v>
      </c>
      <c r="G48" s="25">
        <f t="shared" si="0"/>
        <v>5000</v>
      </c>
      <c r="H48" s="21"/>
      <c r="I48" s="21"/>
      <c r="J48" s="21"/>
      <c r="K48" s="21"/>
      <c r="L48" s="21"/>
      <c r="M48" s="21"/>
      <c r="N48" s="21"/>
      <c r="O48" s="21"/>
    </row>
    <row r="49" spans="1:15" s="22" customFormat="1" ht="24" x14ac:dyDescent="0.2">
      <c r="A49" s="11" t="s">
        <v>247</v>
      </c>
      <c r="B49" s="5" t="s">
        <v>9</v>
      </c>
      <c r="C49" s="4">
        <v>11</v>
      </c>
      <c r="D49" s="5" t="s">
        <v>73</v>
      </c>
      <c r="E49" s="4" t="s">
        <v>22</v>
      </c>
      <c r="F49" s="26">
        <f>F50</f>
        <v>5000</v>
      </c>
      <c r="G49" s="25">
        <f t="shared" si="0"/>
        <v>5000</v>
      </c>
      <c r="H49" s="21"/>
      <c r="I49" s="21"/>
      <c r="J49" s="21"/>
      <c r="K49" s="21"/>
      <c r="L49" s="21"/>
      <c r="M49" s="21"/>
      <c r="N49" s="21"/>
      <c r="O49" s="21"/>
    </row>
    <row r="50" spans="1:15" s="22" customFormat="1" ht="12" x14ac:dyDescent="0.2">
      <c r="A50" s="12" t="s">
        <v>40</v>
      </c>
      <c r="B50" s="5" t="s">
        <v>9</v>
      </c>
      <c r="C50" s="4">
        <v>11</v>
      </c>
      <c r="D50" s="5" t="s">
        <v>73</v>
      </c>
      <c r="E50" s="5">
        <v>800</v>
      </c>
      <c r="F50" s="26">
        <f>F51</f>
        <v>5000</v>
      </c>
      <c r="G50" s="25">
        <f t="shared" si="0"/>
        <v>5000</v>
      </c>
      <c r="H50" s="21"/>
      <c r="I50" s="21"/>
      <c r="J50" s="21"/>
      <c r="K50" s="21"/>
      <c r="L50" s="21"/>
      <c r="M50" s="21"/>
      <c r="N50" s="21"/>
      <c r="O50" s="21"/>
    </row>
    <row r="51" spans="1:15" s="22" customFormat="1" ht="12" x14ac:dyDescent="0.2">
      <c r="A51" s="12" t="s">
        <v>49</v>
      </c>
      <c r="B51" s="5" t="s">
        <v>9</v>
      </c>
      <c r="C51" s="4">
        <v>11</v>
      </c>
      <c r="D51" s="5" t="s">
        <v>73</v>
      </c>
      <c r="E51" s="5">
        <v>870</v>
      </c>
      <c r="F51" s="26">
        <v>5000</v>
      </c>
      <c r="G51" s="25">
        <f t="shared" si="0"/>
        <v>5000</v>
      </c>
      <c r="H51" s="21"/>
      <c r="I51" s="21"/>
      <c r="J51" s="21"/>
      <c r="K51" s="21"/>
      <c r="L51" s="21"/>
      <c r="M51" s="21"/>
      <c r="N51" s="21"/>
      <c r="O51" s="21"/>
    </row>
    <row r="52" spans="1:15" s="22" customFormat="1" ht="12" x14ac:dyDescent="0.2">
      <c r="A52" s="11" t="s">
        <v>50</v>
      </c>
      <c r="B52" s="5" t="s">
        <v>9</v>
      </c>
      <c r="C52" s="4">
        <v>13</v>
      </c>
      <c r="D52" s="4" t="s">
        <v>21</v>
      </c>
      <c r="E52" s="4" t="s">
        <v>22</v>
      </c>
      <c r="F52" s="26">
        <f>F54</f>
        <v>10000</v>
      </c>
      <c r="G52" s="25">
        <f t="shared" si="0"/>
        <v>10000</v>
      </c>
      <c r="H52" s="21"/>
      <c r="I52" s="21"/>
      <c r="J52" s="21"/>
      <c r="K52" s="21"/>
      <c r="L52" s="21"/>
      <c r="M52" s="21"/>
      <c r="N52" s="21"/>
      <c r="O52" s="21"/>
    </row>
    <row r="53" spans="1:15" s="22" customFormat="1" ht="24" x14ac:dyDescent="0.2">
      <c r="A53" s="12" t="s">
        <v>52</v>
      </c>
      <c r="B53" s="5" t="s">
        <v>9</v>
      </c>
      <c r="C53" s="4">
        <v>13</v>
      </c>
      <c r="D53" s="5" t="s">
        <v>109</v>
      </c>
      <c r="E53" s="5" t="s">
        <v>22</v>
      </c>
      <c r="F53" s="26">
        <f>F54</f>
        <v>10000</v>
      </c>
      <c r="G53" s="25">
        <f t="shared" si="0"/>
        <v>10000</v>
      </c>
      <c r="H53" s="21"/>
      <c r="I53" s="21"/>
      <c r="J53" s="21"/>
      <c r="K53" s="21"/>
      <c r="L53" s="21"/>
      <c r="M53" s="21"/>
      <c r="N53" s="21"/>
      <c r="O53" s="21"/>
    </row>
    <row r="54" spans="1:15" s="22" customFormat="1" ht="24" x14ac:dyDescent="0.2">
      <c r="A54" s="12" t="s">
        <v>38</v>
      </c>
      <c r="B54" s="5" t="s">
        <v>9</v>
      </c>
      <c r="C54" s="4">
        <v>13</v>
      </c>
      <c r="D54" s="5" t="s">
        <v>109</v>
      </c>
      <c r="E54" s="5">
        <v>200</v>
      </c>
      <c r="F54" s="26">
        <f>F55</f>
        <v>10000</v>
      </c>
      <c r="G54" s="25">
        <f t="shared" si="0"/>
        <v>10000</v>
      </c>
      <c r="H54" s="21"/>
      <c r="I54" s="21"/>
      <c r="J54" s="21"/>
      <c r="K54" s="21"/>
      <c r="L54" s="21"/>
      <c r="M54" s="21"/>
      <c r="N54" s="21"/>
      <c r="O54" s="21"/>
    </row>
    <row r="55" spans="1:15" s="22" customFormat="1" ht="24" x14ac:dyDescent="0.2">
      <c r="A55" s="12" t="s">
        <v>51</v>
      </c>
      <c r="B55" s="5" t="s">
        <v>9</v>
      </c>
      <c r="C55" s="4">
        <v>13</v>
      </c>
      <c r="D55" s="5" t="s">
        <v>109</v>
      </c>
      <c r="E55" s="5">
        <v>244</v>
      </c>
      <c r="F55" s="26">
        <v>10000</v>
      </c>
      <c r="G55" s="25">
        <f t="shared" si="0"/>
        <v>10000</v>
      </c>
      <c r="H55" s="21"/>
      <c r="I55" s="21"/>
      <c r="J55" s="21"/>
      <c r="K55" s="21"/>
      <c r="L55" s="21"/>
      <c r="M55" s="21"/>
      <c r="N55" s="21"/>
      <c r="O55" s="21"/>
    </row>
    <row r="56" spans="1:15" s="45" customFormat="1" ht="12" x14ac:dyDescent="0.2">
      <c r="A56" s="13" t="s">
        <v>53</v>
      </c>
      <c r="B56" s="14" t="s">
        <v>10</v>
      </c>
      <c r="C56" s="14" t="s">
        <v>33</v>
      </c>
      <c r="D56" s="15" t="s">
        <v>21</v>
      </c>
      <c r="E56" s="14" t="s">
        <v>22</v>
      </c>
      <c r="F56" s="46">
        <f t="shared" ref="F56:G59" si="1">F57</f>
        <v>116000</v>
      </c>
      <c r="G56" s="46">
        <f t="shared" si="1"/>
        <v>116000</v>
      </c>
      <c r="H56" s="44"/>
      <c r="I56" s="44"/>
      <c r="J56" s="44"/>
      <c r="K56" s="44"/>
      <c r="L56" s="44"/>
      <c r="M56" s="44"/>
      <c r="N56" s="44"/>
      <c r="O56" s="44"/>
    </row>
    <row r="57" spans="1:15" s="22" customFormat="1" ht="12" x14ac:dyDescent="0.2">
      <c r="A57" s="12" t="s">
        <v>54</v>
      </c>
      <c r="B57" s="5" t="s">
        <v>10</v>
      </c>
      <c r="C57" s="5" t="s">
        <v>33</v>
      </c>
      <c r="D57" s="4" t="s">
        <v>21</v>
      </c>
      <c r="E57" s="5" t="s">
        <v>22</v>
      </c>
      <c r="F57" s="26">
        <f t="shared" si="1"/>
        <v>116000</v>
      </c>
      <c r="G57" s="26">
        <f t="shared" si="1"/>
        <v>116000</v>
      </c>
      <c r="H57" s="21"/>
      <c r="I57" s="21"/>
      <c r="J57" s="21"/>
      <c r="K57" s="21"/>
      <c r="L57" s="21"/>
      <c r="M57" s="21"/>
      <c r="N57" s="21"/>
      <c r="O57" s="21"/>
    </row>
    <row r="58" spans="1:15" s="22" customFormat="1" ht="24" x14ac:dyDescent="0.2">
      <c r="A58" s="11" t="s">
        <v>2</v>
      </c>
      <c r="B58" s="5" t="s">
        <v>10</v>
      </c>
      <c r="C58" s="5" t="s">
        <v>33</v>
      </c>
      <c r="D58" s="4">
        <v>9900000000</v>
      </c>
      <c r="E58" s="4" t="s">
        <v>22</v>
      </c>
      <c r="F58" s="26">
        <f t="shared" si="1"/>
        <v>116000</v>
      </c>
      <c r="G58" s="26">
        <f t="shared" si="1"/>
        <v>116000</v>
      </c>
      <c r="H58" s="21"/>
      <c r="I58" s="21"/>
      <c r="J58" s="21"/>
      <c r="K58" s="21"/>
      <c r="L58" s="21"/>
      <c r="M58" s="21"/>
      <c r="N58" s="21"/>
      <c r="O58" s="21"/>
    </row>
    <row r="59" spans="1:15" s="22" customFormat="1" ht="12" x14ac:dyDescent="0.2">
      <c r="A59" s="11" t="s">
        <v>3</v>
      </c>
      <c r="B59" s="5" t="s">
        <v>10</v>
      </c>
      <c r="C59" s="5" t="s">
        <v>33</v>
      </c>
      <c r="D59" s="4">
        <v>9990000000</v>
      </c>
      <c r="E59" s="5" t="s">
        <v>22</v>
      </c>
      <c r="F59" s="26">
        <f t="shared" si="1"/>
        <v>116000</v>
      </c>
      <c r="G59" s="26">
        <f t="shared" si="1"/>
        <v>116000</v>
      </c>
      <c r="H59" s="21"/>
      <c r="I59" s="21"/>
      <c r="J59" s="21"/>
      <c r="K59" s="21"/>
      <c r="L59" s="21"/>
      <c r="M59" s="21"/>
      <c r="N59" s="21"/>
      <c r="O59" s="21"/>
    </row>
    <row r="60" spans="1:15" s="22" customFormat="1" ht="24" x14ac:dyDescent="0.2">
      <c r="A60" s="12" t="s">
        <v>55</v>
      </c>
      <c r="B60" s="5" t="s">
        <v>10</v>
      </c>
      <c r="C60" s="5" t="s">
        <v>33</v>
      </c>
      <c r="D60" s="5">
        <v>9999951180</v>
      </c>
      <c r="E60" s="5" t="s">
        <v>22</v>
      </c>
      <c r="F60" s="26">
        <f>F66+F64+F63</f>
        <v>116000</v>
      </c>
      <c r="G60" s="26">
        <f>G66+G64+G63</f>
        <v>116000</v>
      </c>
      <c r="H60" s="21"/>
      <c r="I60" s="21"/>
      <c r="J60" s="21"/>
      <c r="K60" s="21"/>
      <c r="L60" s="21"/>
      <c r="M60" s="21"/>
      <c r="N60" s="21"/>
      <c r="O60" s="21"/>
    </row>
    <row r="61" spans="1:15" s="22" customFormat="1" ht="48" x14ac:dyDescent="0.2">
      <c r="A61" s="11" t="s">
        <v>5</v>
      </c>
      <c r="B61" s="5" t="s">
        <v>10</v>
      </c>
      <c r="C61" s="5" t="s">
        <v>33</v>
      </c>
      <c r="D61" s="5">
        <v>9999951180</v>
      </c>
      <c r="E61" s="4">
        <v>100</v>
      </c>
      <c r="F61" s="26">
        <f>F62</f>
        <v>93744</v>
      </c>
      <c r="G61" s="25">
        <f>G62</f>
        <v>93744</v>
      </c>
      <c r="H61" s="21"/>
      <c r="I61" s="21"/>
      <c r="J61" s="21"/>
      <c r="K61" s="21"/>
      <c r="L61" s="21"/>
      <c r="M61" s="21"/>
      <c r="N61" s="21"/>
      <c r="O61" s="21"/>
    </row>
    <row r="62" spans="1:15" s="22" customFormat="1" ht="24" x14ac:dyDescent="0.2">
      <c r="A62" s="11" t="s">
        <v>6</v>
      </c>
      <c r="B62" s="5" t="s">
        <v>10</v>
      </c>
      <c r="C62" s="5" t="s">
        <v>33</v>
      </c>
      <c r="D62" s="5">
        <v>9999951180</v>
      </c>
      <c r="E62" s="4">
        <v>120</v>
      </c>
      <c r="F62" s="26">
        <f>F63+F64</f>
        <v>93744</v>
      </c>
      <c r="G62" s="25">
        <f>G63+G64</f>
        <v>93744</v>
      </c>
      <c r="H62" s="21"/>
      <c r="I62" s="21"/>
      <c r="J62" s="21"/>
      <c r="K62" s="21"/>
      <c r="L62" s="21"/>
      <c r="M62" s="21"/>
      <c r="N62" s="21"/>
      <c r="O62" s="21"/>
    </row>
    <row r="63" spans="1:15" s="22" customFormat="1" ht="24" x14ac:dyDescent="0.2">
      <c r="A63" s="11" t="s">
        <v>7</v>
      </c>
      <c r="B63" s="5" t="s">
        <v>10</v>
      </c>
      <c r="C63" s="5" t="s">
        <v>33</v>
      </c>
      <c r="D63" s="5">
        <v>9999951180</v>
      </c>
      <c r="E63" s="4">
        <v>121</v>
      </c>
      <c r="F63" s="26">
        <v>72000</v>
      </c>
      <c r="G63" s="25">
        <v>72000</v>
      </c>
      <c r="H63" s="21"/>
      <c r="I63" s="21"/>
      <c r="J63" s="21"/>
      <c r="K63" s="21"/>
      <c r="L63" s="21"/>
      <c r="M63" s="21"/>
      <c r="N63" s="21"/>
      <c r="O63" s="21"/>
    </row>
    <row r="64" spans="1:15" s="22" customFormat="1" ht="36" x14ac:dyDescent="0.2">
      <c r="A64" s="11" t="s">
        <v>8</v>
      </c>
      <c r="B64" s="5" t="s">
        <v>10</v>
      </c>
      <c r="C64" s="5" t="s">
        <v>33</v>
      </c>
      <c r="D64" s="5">
        <v>9999951180</v>
      </c>
      <c r="E64" s="4">
        <v>129</v>
      </c>
      <c r="F64" s="26">
        <v>21744</v>
      </c>
      <c r="G64" s="25">
        <v>21744</v>
      </c>
      <c r="H64" s="21"/>
      <c r="I64" s="21"/>
      <c r="J64" s="21"/>
      <c r="K64" s="21"/>
      <c r="L64" s="21"/>
      <c r="M64" s="21"/>
      <c r="N64" s="21"/>
      <c r="O64" s="21"/>
    </row>
    <row r="65" spans="1:15" s="22" customFormat="1" ht="24" x14ac:dyDescent="0.2">
      <c r="A65" s="12" t="s">
        <v>38</v>
      </c>
      <c r="B65" s="5" t="s">
        <v>10</v>
      </c>
      <c r="C65" s="5" t="s">
        <v>33</v>
      </c>
      <c r="D65" s="5">
        <v>9999951180</v>
      </c>
      <c r="E65" s="5">
        <v>200</v>
      </c>
      <c r="F65" s="26">
        <f>F66</f>
        <v>22256</v>
      </c>
      <c r="G65" s="25">
        <v>0</v>
      </c>
      <c r="H65" s="21"/>
      <c r="I65" s="21"/>
      <c r="J65" s="21"/>
      <c r="K65" s="21"/>
      <c r="L65" s="21"/>
      <c r="M65" s="21"/>
      <c r="N65" s="21"/>
      <c r="O65" s="21"/>
    </row>
    <row r="66" spans="1:15" s="22" customFormat="1" ht="24" x14ac:dyDescent="0.2">
      <c r="A66" s="12" t="s">
        <v>51</v>
      </c>
      <c r="B66" s="5" t="s">
        <v>10</v>
      </c>
      <c r="C66" s="5" t="s">
        <v>33</v>
      </c>
      <c r="D66" s="5">
        <v>9999951180</v>
      </c>
      <c r="E66" s="5">
        <v>244</v>
      </c>
      <c r="F66" s="26">
        <v>22256</v>
      </c>
      <c r="G66" s="25">
        <v>22256</v>
      </c>
      <c r="H66" s="21"/>
      <c r="I66" s="21"/>
      <c r="J66" s="21"/>
      <c r="K66" s="21"/>
      <c r="L66" s="21"/>
      <c r="M66" s="21"/>
      <c r="N66" s="21"/>
      <c r="O66" s="21"/>
    </row>
    <row r="67" spans="1:15" s="45" customFormat="1" ht="24" x14ac:dyDescent="0.2">
      <c r="A67" s="13" t="s">
        <v>56</v>
      </c>
      <c r="B67" s="14" t="s">
        <v>33</v>
      </c>
      <c r="C67" s="14" t="s">
        <v>74</v>
      </c>
      <c r="D67" s="15" t="s">
        <v>21</v>
      </c>
      <c r="E67" s="14" t="s">
        <v>22</v>
      </c>
      <c r="F67" s="46">
        <f>F72</f>
        <v>10000</v>
      </c>
      <c r="G67" s="43">
        <f>F67</f>
        <v>10000</v>
      </c>
      <c r="H67" s="44"/>
      <c r="I67" s="44"/>
      <c r="J67" s="44"/>
      <c r="K67" s="44"/>
      <c r="L67" s="44"/>
      <c r="M67" s="44"/>
      <c r="N67" s="44"/>
      <c r="O67" s="44"/>
    </row>
    <row r="68" spans="1:15" s="22" customFormat="1" ht="24" x14ac:dyDescent="0.2">
      <c r="A68" s="12" t="s">
        <v>57</v>
      </c>
      <c r="B68" s="5" t="s">
        <v>33</v>
      </c>
      <c r="C68" s="5" t="s">
        <v>74</v>
      </c>
      <c r="D68" s="4" t="s">
        <v>21</v>
      </c>
      <c r="E68" s="5" t="s">
        <v>22</v>
      </c>
      <c r="F68" s="26">
        <f>F72</f>
        <v>10000</v>
      </c>
      <c r="G68" s="25">
        <f t="shared" ref="G68:G87" si="2">F68</f>
        <v>10000</v>
      </c>
      <c r="H68" s="21"/>
      <c r="I68" s="21"/>
      <c r="J68" s="21"/>
      <c r="K68" s="21"/>
      <c r="L68" s="21"/>
      <c r="M68" s="21"/>
      <c r="N68" s="21"/>
      <c r="O68" s="21"/>
    </row>
    <row r="69" spans="1:15" s="22" customFormat="1" ht="24" x14ac:dyDescent="0.2">
      <c r="A69" s="11" t="s">
        <v>2</v>
      </c>
      <c r="B69" s="5" t="s">
        <v>33</v>
      </c>
      <c r="C69" s="5" t="s">
        <v>74</v>
      </c>
      <c r="D69" s="4">
        <v>9900000000</v>
      </c>
      <c r="E69" s="4" t="s">
        <v>22</v>
      </c>
      <c r="F69" s="26">
        <f>F72</f>
        <v>10000</v>
      </c>
      <c r="G69" s="25">
        <f t="shared" si="2"/>
        <v>10000</v>
      </c>
      <c r="H69" s="21"/>
      <c r="I69" s="21"/>
      <c r="J69" s="21"/>
      <c r="K69" s="21"/>
      <c r="L69" s="21"/>
      <c r="M69" s="21"/>
      <c r="N69" s="21"/>
      <c r="O69" s="21"/>
    </row>
    <row r="70" spans="1:15" s="22" customFormat="1" ht="12" x14ac:dyDescent="0.2">
      <c r="A70" s="11" t="s">
        <v>3</v>
      </c>
      <c r="B70" s="5" t="s">
        <v>33</v>
      </c>
      <c r="C70" s="5" t="s">
        <v>74</v>
      </c>
      <c r="D70" s="4">
        <v>9990000000</v>
      </c>
      <c r="E70" s="5" t="s">
        <v>22</v>
      </c>
      <c r="F70" s="26">
        <f>F72</f>
        <v>10000</v>
      </c>
      <c r="G70" s="25">
        <f t="shared" si="2"/>
        <v>10000</v>
      </c>
      <c r="H70" s="21"/>
      <c r="I70" s="21"/>
      <c r="J70" s="21"/>
      <c r="K70" s="21"/>
      <c r="L70" s="21"/>
      <c r="M70" s="21"/>
      <c r="N70" s="21"/>
      <c r="O70" s="21"/>
    </row>
    <row r="71" spans="1:15" s="22" customFormat="1" ht="24" x14ac:dyDescent="0.2">
      <c r="A71" s="12" t="s">
        <v>58</v>
      </c>
      <c r="B71" s="5" t="s">
        <v>33</v>
      </c>
      <c r="C71" s="5" t="s">
        <v>74</v>
      </c>
      <c r="D71" s="5" t="s">
        <v>75</v>
      </c>
      <c r="E71" s="5" t="s">
        <v>22</v>
      </c>
      <c r="F71" s="26">
        <f>F72</f>
        <v>10000</v>
      </c>
      <c r="G71" s="25">
        <f t="shared" si="2"/>
        <v>10000</v>
      </c>
      <c r="H71" s="21"/>
      <c r="I71" s="21"/>
      <c r="J71" s="21"/>
      <c r="K71" s="21"/>
      <c r="L71" s="21"/>
      <c r="M71" s="21"/>
      <c r="N71" s="21"/>
      <c r="O71" s="21"/>
    </row>
    <row r="72" spans="1:15" s="22" customFormat="1" ht="24" x14ac:dyDescent="0.2">
      <c r="A72" s="12" t="s">
        <v>38</v>
      </c>
      <c r="B72" s="5" t="s">
        <v>33</v>
      </c>
      <c r="C72" s="5" t="s">
        <v>74</v>
      </c>
      <c r="D72" s="5" t="s">
        <v>75</v>
      </c>
      <c r="E72" s="5">
        <v>200</v>
      </c>
      <c r="F72" s="26">
        <f>F73</f>
        <v>10000</v>
      </c>
      <c r="G72" s="25">
        <f t="shared" si="2"/>
        <v>10000</v>
      </c>
      <c r="H72" s="21"/>
      <c r="I72" s="21"/>
      <c r="J72" s="21"/>
      <c r="K72" s="21"/>
      <c r="L72" s="21"/>
      <c r="M72" s="21"/>
      <c r="N72" s="21"/>
      <c r="O72" s="21"/>
    </row>
    <row r="73" spans="1:15" s="22" customFormat="1" ht="24" x14ac:dyDescent="0.2">
      <c r="A73" s="12" t="s">
        <v>51</v>
      </c>
      <c r="B73" s="5" t="s">
        <v>33</v>
      </c>
      <c r="C73" s="5" t="s">
        <v>74</v>
      </c>
      <c r="D73" s="5" t="s">
        <v>75</v>
      </c>
      <c r="E73" s="5">
        <v>244</v>
      </c>
      <c r="F73" s="26">
        <v>10000</v>
      </c>
      <c r="G73" s="25">
        <f t="shared" si="2"/>
        <v>10000</v>
      </c>
      <c r="H73" s="21"/>
      <c r="I73" s="21"/>
      <c r="J73" s="21"/>
      <c r="K73" s="21"/>
      <c r="L73" s="21"/>
      <c r="M73" s="21"/>
      <c r="N73" s="21"/>
      <c r="O73" s="21"/>
    </row>
    <row r="74" spans="1:15" s="45" customFormat="1" ht="12" x14ac:dyDescent="0.2">
      <c r="A74" s="13" t="s">
        <v>59</v>
      </c>
      <c r="B74" s="14" t="s">
        <v>63</v>
      </c>
      <c r="C74" s="14" t="s">
        <v>74</v>
      </c>
      <c r="D74" s="15" t="s">
        <v>21</v>
      </c>
      <c r="E74" s="14" t="s">
        <v>22</v>
      </c>
      <c r="F74" s="46">
        <f>F79</f>
        <v>68940</v>
      </c>
      <c r="G74" s="46">
        <f>G80</f>
        <v>67470</v>
      </c>
      <c r="H74" s="44"/>
      <c r="I74" s="44"/>
      <c r="J74" s="44"/>
      <c r="K74" s="44"/>
      <c r="L74" s="44"/>
      <c r="M74" s="44"/>
      <c r="N74" s="44"/>
      <c r="O74" s="44"/>
    </row>
    <row r="75" spans="1:15" s="22" customFormat="1" ht="12" x14ac:dyDescent="0.2">
      <c r="A75" s="12" t="s">
        <v>60</v>
      </c>
      <c r="B75" s="5" t="s">
        <v>63</v>
      </c>
      <c r="C75" s="5" t="s">
        <v>74</v>
      </c>
      <c r="D75" s="4" t="s">
        <v>21</v>
      </c>
      <c r="E75" s="5" t="s">
        <v>22</v>
      </c>
      <c r="F75" s="26">
        <f>F79</f>
        <v>68940</v>
      </c>
      <c r="G75" s="25">
        <f>G80</f>
        <v>67470</v>
      </c>
      <c r="H75" s="21"/>
      <c r="I75" s="21"/>
      <c r="J75" s="21"/>
      <c r="K75" s="21"/>
      <c r="L75" s="21"/>
      <c r="M75" s="21"/>
      <c r="N75" s="21"/>
      <c r="O75" s="21"/>
    </row>
    <row r="76" spans="1:15" s="22" customFormat="1" ht="24" x14ac:dyDescent="0.2">
      <c r="A76" s="11" t="s">
        <v>2</v>
      </c>
      <c r="B76" s="5" t="s">
        <v>63</v>
      </c>
      <c r="C76" s="5" t="s">
        <v>74</v>
      </c>
      <c r="D76" s="4">
        <v>9900000000</v>
      </c>
      <c r="E76" s="4" t="s">
        <v>22</v>
      </c>
      <c r="F76" s="26">
        <f>F79</f>
        <v>68940</v>
      </c>
      <c r="G76" s="25">
        <f>G80</f>
        <v>67470</v>
      </c>
      <c r="H76" s="21"/>
      <c r="I76" s="21"/>
      <c r="J76" s="21"/>
      <c r="K76" s="21"/>
      <c r="L76" s="21"/>
      <c r="M76" s="21"/>
      <c r="N76" s="21"/>
      <c r="O76" s="21"/>
    </row>
    <row r="77" spans="1:15" s="22" customFormat="1" ht="12" x14ac:dyDescent="0.2">
      <c r="A77" s="11" t="s">
        <v>3</v>
      </c>
      <c r="B77" s="5" t="s">
        <v>63</v>
      </c>
      <c r="C77" s="5" t="s">
        <v>74</v>
      </c>
      <c r="D77" s="4">
        <v>9990000000</v>
      </c>
      <c r="E77" s="5" t="s">
        <v>22</v>
      </c>
      <c r="F77" s="26">
        <f>F79</f>
        <v>68940</v>
      </c>
      <c r="G77" s="25">
        <f>G80</f>
        <v>67470</v>
      </c>
      <c r="H77" s="21"/>
      <c r="I77" s="21"/>
      <c r="J77" s="21"/>
      <c r="K77" s="21"/>
      <c r="L77" s="21"/>
      <c r="M77" s="21"/>
      <c r="N77" s="21"/>
      <c r="O77" s="21"/>
    </row>
    <row r="78" spans="1:15" s="22" customFormat="1" ht="48" x14ac:dyDescent="0.2">
      <c r="A78" s="12" t="s">
        <v>61</v>
      </c>
      <c r="B78" s="5" t="s">
        <v>63</v>
      </c>
      <c r="C78" s="5" t="s">
        <v>74</v>
      </c>
      <c r="D78" s="5">
        <v>9999940030</v>
      </c>
      <c r="E78" s="5" t="s">
        <v>22</v>
      </c>
      <c r="F78" s="26">
        <f>F79</f>
        <v>68940</v>
      </c>
      <c r="G78" s="25">
        <f>G80</f>
        <v>67470</v>
      </c>
      <c r="H78" s="21"/>
      <c r="I78" s="21"/>
      <c r="J78" s="21"/>
      <c r="K78" s="21"/>
      <c r="L78" s="21"/>
      <c r="M78" s="21"/>
      <c r="N78" s="21"/>
      <c r="O78" s="21"/>
    </row>
    <row r="79" spans="1:15" s="22" customFormat="1" ht="24" x14ac:dyDescent="0.2">
      <c r="A79" s="12" t="s">
        <v>38</v>
      </c>
      <c r="B79" s="5" t="s">
        <v>63</v>
      </c>
      <c r="C79" s="5" t="s">
        <v>74</v>
      </c>
      <c r="D79" s="5">
        <v>9999940030</v>
      </c>
      <c r="E79" s="5">
        <v>200</v>
      </c>
      <c r="F79" s="26">
        <f>F80</f>
        <v>68940</v>
      </c>
      <c r="G79" s="25">
        <f>G80</f>
        <v>67470</v>
      </c>
      <c r="H79" s="21"/>
      <c r="I79" s="21"/>
      <c r="J79" s="21"/>
      <c r="K79" s="21"/>
      <c r="L79" s="21"/>
      <c r="M79" s="21"/>
      <c r="N79" s="21"/>
      <c r="O79" s="21"/>
    </row>
    <row r="80" spans="1:15" s="22" customFormat="1" ht="24" x14ac:dyDescent="0.2">
      <c r="A80" s="12" t="s">
        <v>51</v>
      </c>
      <c r="B80" s="5" t="s">
        <v>63</v>
      </c>
      <c r="C80" s="5" t="s">
        <v>74</v>
      </c>
      <c r="D80" s="5">
        <v>9999940030</v>
      </c>
      <c r="E80" s="5">
        <v>244</v>
      </c>
      <c r="F80" s="26">
        <v>68940</v>
      </c>
      <c r="G80" s="25">
        <v>67470</v>
      </c>
      <c r="H80" s="21"/>
      <c r="I80" s="21"/>
      <c r="J80" s="21"/>
      <c r="K80" s="21"/>
      <c r="L80" s="21"/>
      <c r="M80" s="21"/>
      <c r="N80" s="21"/>
      <c r="O80" s="21"/>
    </row>
    <row r="81" spans="1:15" s="45" customFormat="1" ht="12" x14ac:dyDescent="0.2">
      <c r="A81" s="31" t="s">
        <v>62</v>
      </c>
      <c r="B81" s="32" t="s">
        <v>78</v>
      </c>
      <c r="C81" s="32" t="s">
        <v>33</v>
      </c>
      <c r="D81" s="33" t="s">
        <v>21</v>
      </c>
      <c r="E81" s="32" t="s">
        <v>22</v>
      </c>
      <c r="F81" s="43">
        <f>F82+F88</f>
        <v>300000</v>
      </c>
      <c r="G81" s="43">
        <f t="shared" si="2"/>
        <v>300000</v>
      </c>
      <c r="H81" s="44"/>
      <c r="I81" s="44"/>
      <c r="J81" s="44"/>
      <c r="K81" s="44"/>
      <c r="L81" s="44"/>
      <c r="M81" s="44"/>
      <c r="N81" s="44"/>
      <c r="O81" s="44"/>
    </row>
    <row r="82" spans="1:15" s="22" customFormat="1" ht="12" x14ac:dyDescent="0.2">
      <c r="A82" s="121" t="s">
        <v>76</v>
      </c>
      <c r="B82" s="127" t="s">
        <v>78</v>
      </c>
      <c r="C82" s="127" t="s">
        <v>33</v>
      </c>
      <c r="D82" s="128" t="s">
        <v>21</v>
      </c>
      <c r="E82" s="127" t="s">
        <v>22</v>
      </c>
      <c r="F82" s="126">
        <f>F86</f>
        <v>30000</v>
      </c>
      <c r="G82" s="126">
        <f t="shared" si="2"/>
        <v>30000</v>
      </c>
      <c r="H82" s="21"/>
      <c r="I82" s="21"/>
      <c r="J82" s="21"/>
      <c r="K82" s="21"/>
      <c r="L82" s="21"/>
      <c r="M82" s="21"/>
      <c r="N82" s="21"/>
      <c r="O82" s="21"/>
    </row>
    <row r="83" spans="1:15" s="22" customFormat="1" ht="24" x14ac:dyDescent="0.2">
      <c r="A83" s="2" t="s">
        <v>2</v>
      </c>
      <c r="B83" s="5" t="s">
        <v>78</v>
      </c>
      <c r="C83" s="5" t="s">
        <v>33</v>
      </c>
      <c r="D83" s="4">
        <v>9900000000</v>
      </c>
      <c r="E83" s="4" t="s">
        <v>22</v>
      </c>
      <c r="F83" s="25">
        <f>F86</f>
        <v>30000</v>
      </c>
      <c r="G83" s="25">
        <f t="shared" si="2"/>
        <v>30000</v>
      </c>
      <c r="H83" s="21"/>
      <c r="I83" s="21"/>
      <c r="J83" s="21"/>
      <c r="K83" s="21"/>
      <c r="L83" s="21"/>
      <c r="M83" s="21"/>
      <c r="N83" s="21"/>
      <c r="O83" s="21"/>
    </row>
    <row r="84" spans="1:15" s="22" customFormat="1" ht="12" x14ac:dyDescent="0.2">
      <c r="A84" s="2" t="s">
        <v>3</v>
      </c>
      <c r="B84" s="5" t="s">
        <v>78</v>
      </c>
      <c r="C84" s="5" t="s">
        <v>33</v>
      </c>
      <c r="D84" s="4">
        <v>9990000000</v>
      </c>
      <c r="E84" s="5" t="s">
        <v>22</v>
      </c>
      <c r="F84" s="25">
        <f>F86</f>
        <v>30000</v>
      </c>
      <c r="G84" s="25">
        <f t="shared" si="2"/>
        <v>30000</v>
      </c>
      <c r="H84" s="21"/>
      <c r="I84" s="21"/>
      <c r="J84" s="21"/>
      <c r="K84" s="21"/>
      <c r="L84" s="21"/>
      <c r="M84" s="21"/>
      <c r="N84" s="21"/>
      <c r="O84" s="21"/>
    </row>
    <row r="85" spans="1:15" s="22" customFormat="1" ht="12" x14ac:dyDescent="0.2">
      <c r="A85" s="3" t="s">
        <v>77</v>
      </c>
      <c r="B85" s="5" t="s">
        <v>78</v>
      </c>
      <c r="C85" s="5" t="s">
        <v>33</v>
      </c>
      <c r="D85" s="4" t="s">
        <v>79</v>
      </c>
      <c r="E85" s="5" t="s">
        <v>22</v>
      </c>
      <c r="F85" s="25">
        <f>F86</f>
        <v>30000</v>
      </c>
      <c r="G85" s="25">
        <f t="shared" si="2"/>
        <v>30000</v>
      </c>
      <c r="H85" s="21"/>
      <c r="I85" s="21"/>
      <c r="J85" s="21"/>
      <c r="K85" s="21"/>
      <c r="L85" s="21"/>
      <c r="M85" s="21"/>
      <c r="N85" s="21"/>
      <c r="O85" s="21"/>
    </row>
    <row r="86" spans="1:15" s="22" customFormat="1" ht="24" x14ac:dyDescent="0.2">
      <c r="A86" s="3" t="s">
        <v>38</v>
      </c>
      <c r="B86" s="5" t="s">
        <v>78</v>
      </c>
      <c r="C86" s="5" t="s">
        <v>33</v>
      </c>
      <c r="D86" s="4" t="s">
        <v>79</v>
      </c>
      <c r="E86" s="5">
        <v>200</v>
      </c>
      <c r="F86" s="25">
        <f>F87</f>
        <v>30000</v>
      </c>
      <c r="G86" s="25">
        <f t="shared" si="2"/>
        <v>30000</v>
      </c>
      <c r="H86" s="21"/>
      <c r="I86" s="21"/>
      <c r="J86" s="21"/>
      <c r="K86" s="21"/>
      <c r="L86" s="21"/>
      <c r="M86" s="21"/>
      <c r="N86" s="21"/>
      <c r="O86" s="21"/>
    </row>
    <row r="87" spans="1:15" s="22" customFormat="1" ht="24" x14ac:dyDescent="0.2">
      <c r="A87" s="34" t="s">
        <v>51</v>
      </c>
      <c r="B87" s="9" t="s">
        <v>78</v>
      </c>
      <c r="C87" s="9" t="s">
        <v>33</v>
      </c>
      <c r="D87" s="8" t="s">
        <v>79</v>
      </c>
      <c r="E87" s="9">
        <v>244</v>
      </c>
      <c r="F87" s="25">
        <v>30000</v>
      </c>
      <c r="G87" s="25">
        <f t="shared" si="2"/>
        <v>30000</v>
      </c>
      <c r="H87" s="21"/>
      <c r="I87" s="21"/>
      <c r="J87" s="21"/>
      <c r="K87" s="21"/>
      <c r="L87" s="21"/>
      <c r="M87" s="21"/>
      <c r="N87" s="21"/>
      <c r="O87" s="21"/>
    </row>
    <row r="88" spans="1:15" s="22" customFormat="1" ht="48" x14ac:dyDescent="0.2">
      <c r="A88" s="121" t="s">
        <v>198</v>
      </c>
      <c r="B88" s="123" t="s">
        <v>78</v>
      </c>
      <c r="C88" s="123" t="s">
        <v>33</v>
      </c>
      <c r="D88" s="124" t="s">
        <v>200</v>
      </c>
      <c r="E88" s="123" t="s">
        <v>22</v>
      </c>
      <c r="F88" s="125">
        <v>270000</v>
      </c>
      <c r="G88" s="126">
        <v>290000</v>
      </c>
      <c r="H88" s="21"/>
      <c r="I88" s="21"/>
      <c r="J88" s="21"/>
      <c r="K88" s="21"/>
      <c r="L88" s="21"/>
      <c r="M88" s="21"/>
      <c r="N88" s="21"/>
      <c r="O88" s="21"/>
    </row>
    <row r="89" spans="1:15" s="45" customFormat="1" ht="12" x14ac:dyDescent="0.2">
      <c r="A89" s="10" t="s">
        <v>80</v>
      </c>
      <c r="B89" s="14" t="s">
        <v>85</v>
      </c>
      <c r="C89" s="14" t="s">
        <v>9</v>
      </c>
      <c r="D89" s="15" t="s">
        <v>21</v>
      </c>
      <c r="E89" s="14" t="s">
        <v>22</v>
      </c>
      <c r="F89" s="47" t="str">
        <f>F93</f>
        <v>2380435</v>
      </c>
      <c r="G89" s="42">
        <f>G94</f>
        <v>2380430</v>
      </c>
      <c r="H89" s="44"/>
      <c r="I89" s="44"/>
      <c r="J89" s="44"/>
      <c r="K89" s="44"/>
      <c r="L89" s="44"/>
      <c r="M89" s="44"/>
      <c r="N89" s="44"/>
      <c r="O89" s="44"/>
    </row>
    <row r="90" spans="1:15" s="22" customFormat="1" ht="12" x14ac:dyDescent="0.2">
      <c r="A90" s="36" t="s">
        <v>82</v>
      </c>
      <c r="B90" s="5" t="s">
        <v>85</v>
      </c>
      <c r="C90" s="5" t="s">
        <v>9</v>
      </c>
      <c r="D90" s="4" t="s">
        <v>21</v>
      </c>
      <c r="E90" s="5" t="s">
        <v>22</v>
      </c>
      <c r="F90" s="39" t="str">
        <f>F93</f>
        <v>2380435</v>
      </c>
      <c r="G90" s="24">
        <f>G94</f>
        <v>2380430</v>
      </c>
      <c r="H90" s="21"/>
      <c r="I90" s="21"/>
      <c r="J90" s="21"/>
      <c r="K90" s="21"/>
      <c r="L90" s="21"/>
      <c r="M90" s="21"/>
      <c r="N90" s="21"/>
      <c r="O90" s="21"/>
    </row>
    <row r="91" spans="1:15" s="22" customFormat="1" ht="12" x14ac:dyDescent="0.2">
      <c r="A91" s="37" t="s">
        <v>83</v>
      </c>
      <c r="B91" s="5" t="s">
        <v>85</v>
      </c>
      <c r="C91" s="5" t="s">
        <v>9</v>
      </c>
      <c r="D91" s="4">
        <v>9900000000</v>
      </c>
      <c r="E91" s="4" t="s">
        <v>22</v>
      </c>
      <c r="F91" s="39" t="str">
        <f>F93</f>
        <v>2380435</v>
      </c>
      <c r="G91" s="24">
        <f>G94</f>
        <v>2380430</v>
      </c>
      <c r="H91" s="21"/>
      <c r="I91" s="21"/>
      <c r="J91" s="21"/>
      <c r="K91" s="21"/>
      <c r="L91" s="21"/>
      <c r="M91" s="21"/>
      <c r="N91" s="21"/>
      <c r="O91" s="21"/>
    </row>
    <row r="92" spans="1:15" s="22" customFormat="1" ht="48" x14ac:dyDescent="0.2">
      <c r="A92" s="38" t="s">
        <v>87</v>
      </c>
      <c r="B92" s="5" t="s">
        <v>85</v>
      </c>
      <c r="C92" s="5" t="s">
        <v>9</v>
      </c>
      <c r="D92" s="4">
        <v>9990000000</v>
      </c>
      <c r="E92" s="5" t="s">
        <v>22</v>
      </c>
      <c r="F92" s="39" t="str">
        <f>F93</f>
        <v>2380435</v>
      </c>
      <c r="G92" s="24">
        <f>G94</f>
        <v>2380430</v>
      </c>
      <c r="H92" s="21"/>
      <c r="I92" s="21"/>
      <c r="J92" s="21"/>
      <c r="K92" s="21"/>
      <c r="L92" s="21"/>
      <c r="M92" s="21"/>
      <c r="N92" s="21"/>
      <c r="O92" s="21"/>
    </row>
    <row r="93" spans="1:15" s="22" customFormat="1" ht="24" x14ac:dyDescent="0.2">
      <c r="A93" s="38" t="s">
        <v>81</v>
      </c>
      <c r="B93" s="5" t="s">
        <v>85</v>
      </c>
      <c r="C93" s="5" t="s">
        <v>9</v>
      </c>
      <c r="D93" s="4">
        <v>9999960010</v>
      </c>
      <c r="E93" s="5" t="s">
        <v>86</v>
      </c>
      <c r="F93" s="39" t="str">
        <f>F94</f>
        <v>2380435</v>
      </c>
      <c r="G93" s="24">
        <f>G94</f>
        <v>2380430</v>
      </c>
      <c r="H93" s="21"/>
      <c r="I93" s="21"/>
      <c r="J93" s="21"/>
      <c r="K93" s="21"/>
      <c r="L93" s="21"/>
      <c r="M93" s="21"/>
      <c r="N93" s="21"/>
      <c r="O93" s="21"/>
    </row>
    <row r="94" spans="1:15" s="22" customFormat="1" ht="36" x14ac:dyDescent="0.2">
      <c r="A94" s="38" t="s">
        <v>84</v>
      </c>
      <c r="B94" s="5" t="s">
        <v>85</v>
      </c>
      <c r="C94" s="5" t="s">
        <v>9</v>
      </c>
      <c r="D94" s="4">
        <v>9999960010</v>
      </c>
      <c r="E94" s="5">
        <v>611</v>
      </c>
      <c r="F94" s="35" t="s">
        <v>218</v>
      </c>
      <c r="G94" s="24">
        <v>2380430</v>
      </c>
      <c r="H94" s="21"/>
      <c r="I94" s="21"/>
      <c r="J94" s="21"/>
      <c r="K94" s="21"/>
      <c r="L94" s="21"/>
      <c r="M94" s="21"/>
      <c r="N94" s="21"/>
      <c r="O94" s="21"/>
    </row>
    <row r="95" spans="1:15" x14ac:dyDescent="0.2">
      <c r="A95" s="112" t="s">
        <v>192</v>
      </c>
      <c r="B95" s="112"/>
      <c r="C95" s="112"/>
      <c r="D95" s="111"/>
      <c r="E95" s="112"/>
      <c r="F95" s="113">
        <v>136525</v>
      </c>
      <c r="G95" s="114" t="s">
        <v>217</v>
      </c>
    </row>
    <row r="96" spans="1:15" x14ac:dyDescent="0.2">
      <c r="A96" s="112" t="s">
        <v>88</v>
      </c>
      <c r="B96" s="112"/>
      <c r="C96" s="112"/>
      <c r="D96" s="112"/>
      <c r="E96" s="112"/>
      <c r="F96" s="115">
        <f>F95+F89+F81+F74+F67+F56+F8</f>
        <v>5461000</v>
      </c>
      <c r="G96" s="115">
        <f>G95+G89+G81+G74+G67+G56+G8</f>
        <v>5598000</v>
      </c>
      <c r="H96" s="109"/>
      <c r="I96" s="116"/>
    </row>
  </sheetData>
  <mergeCells count="8">
    <mergeCell ref="D1:G1"/>
    <mergeCell ref="A6:A7"/>
    <mergeCell ref="A4:G4"/>
    <mergeCell ref="B6:B7"/>
    <mergeCell ref="C6:C7"/>
    <mergeCell ref="D6:D7"/>
    <mergeCell ref="E6:E7"/>
    <mergeCell ref="F6:G6"/>
  </mergeCells>
  <pageMargins left="0.26" right="0.2" top="0.18" bottom="0.26" header="0.16" footer="0.24"/>
  <pageSetup paperSize="9" scale="9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8"/>
  <sheetViews>
    <sheetView view="pageBreakPreview" topLeftCell="A55" zoomScale="60" zoomScaleNormal="100" workbookViewId="0">
      <selection activeCell="A57" sqref="A57"/>
    </sheetView>
  </sheetViews>
  <sheetFormatPr defaultColWidth="9.140625" defaultRowHeight="12" x14ac:dyDescent="0.2"/>
  <cols>
    <col min="1" max="1" width="47.85546875" style="22" customWidth="1"/>
    <col min="2" max="2" width="8.85546875" style="22" customWidth="1"/>
    <col min="3" max="3" width="4.85546875" style="27" customWidth="1"/>
    <col min="4" max="4" width="4.28515625" style="27" customWidth="1"/>
    <col min="5" max="5" width="11.28515625" style="27" customWidth="1"/>
    <col min="6" max="6" width="8.140625" style="27" customWidth="1"/>
    <col min="7" max="7" width="11.7109375" style="29" customWidth="1"/>
    <col min="8" max="8" width="11.140625" style="30" customWidth="1"/>
    <col min="9" max="9" width="11" style="22" customWidth="1"/>
    <col min="10" max="16384" width="9.140625" style="22"/>
  </cols>
  <sheetData>
    <row r="1" spans="1:17" ht="38.25" customHeight="1" x14ac:dyDescent="0.2">
      <c r="E1" s="156" t="s">
        <v>228</v>
      </c>
      <c r="F1" s="156"/>
      <c r="G1" s="156"/>
      <c r="H1" s="156"/>
      <c r="I1" s="156"/>
    </row>
    <row r="3" spans="1:17" ht="39.75" customHeight="1" x14ac:dyDescent="0.2">
      <c r="A3" s="168" t="s">
        <v>185</v>
      </c>
      <c r="B3" s="168"/>
      <c r="C3" s="168"/>
      <c r="D3" s="168"/>
      <c r="E3" s="168"/>
      <c r="F3" s="168"/>
      <c r="G3" s="168"/>
      <c r="H3" s="168"/>
      <c r="I3" s="168"/>
    </row>
    <row r="7" spans="1:17" ht="12" customHeight="1" x14ac:dyDescent="0.2">
      <c r="A7" s="158" t="s">
        <v>11</v>
      </c>
      <c r="B7" s="167" t="s">
        <v>184</v>
      </c>
      <c r="C7" s="158" t="s">
        <v>12</v>
      </c>
      <c r="D7" s="158" t="s">
        <v>13</v>
      </c>
      <c r="E7" s="158" t="s">
        <v>14</v>
      </c>
      <c r="F7" s="158" t="s">
        <v>15</v>
      </c>
      <c r="G7" s="158" t="s">
        <v>16</v>
      </c>
      <c r="H7" s="158"/>
      <c r="I7" s="158"/>
    </row>
    <row r="8" spans="1:17" x14ac:dyDescent="0.2">
      <c r="A8" s="158"/>
      <c r="B8" s="167"/>
      <c r="C8" s="158"/>
      <c r="D8" s="158"/>
      <c r="E8" s="158"/>
      <c r="F8" s="158"/>
      <c r="G8" s="159" t="s">
        <v>17</v>
      </c>
      <c r="H8" s="160" t="s">
        <v>18</v>
      </c>
      <c r="I8" s="160"/>
    </row>
    <row r="9" spans="1:17" ht="36" x14ac:dyDescent="0.2">
      <c r="A9" s="158"/>
      <c r="B9" s="167"/>
      <c r="C9" s="158"/>
      <c r="D9" s="158"/>
      <c r="E9" s="158"/>
      <c r="F9" s="158"/>
      <c r="G9" s="159"/>
      <c r="H9" s="63" t="s">
        <v>19</v>
      </c>
      <c r="I9" s="63" t="s">
        <v>20</v>
      </c>
    </row>
    <row r="10" spans="1:17" s="45" customFormat="1" ht="19.5" customHeight="1" x14ac:dyDescent="0.2">
      <c r="A10" s="1" t="s">
        <v>0</v>
      </c>
      <c r="B10" s="107">
        <v>976</v>
      </c>
      <c r="C10" s="41" t="s">
        <v>9</v>
      </c>
      <c r="D10" s="41" t="s">
        <v>64</v>
      </c>
      <c r="E10" s="41" t="s">
        <v>21</v>
      </c>
      <c r="F10" s="41" t="s">
        <v>22</v>
      </c>
      <c r="G10" s="42">
        <f>G11+G19+G28+G43+G49+G54+G60</f>
        <v>4182000</v>
      </c>
      <c r="H10" s="43">
        <f>H11+H19+H28+H43+H49+H54+H60</f>
        <v>4182000</v>
      </c>
      <c r="I10" s="43"/>
      <c r="J10" s="44"/>
      <c r="K10" s="44"/>
      <c r="L10" s="44"/>
      <c r="M10" s="44"/>
      <c r="N10" s="44"/>
      <c r="O10" s="44"/>
      <c r="P10" s="44"/>
      <c r="Q10" s="44"/>
    </row>
    <row r="11" spans="1:17" ht="34.5" customHeight="1" x14ac:dyDescent="0.2">
      <c r="A11" s="2" t="s">
        <v>1</v>
      </c>
      <c r="B11" s="108">
        <v>976</v>
      </c>
      <c r="C11" s="23" t="s">
        <v>9</v>
      </c>
      <c r="D11" s="23" t="s">
        <v>10</v>
      </c>
      <c r="E11" s="23" t="s">
        <v>21</v>
      </c>
      <c r="F11" s="23" t="s">
        <v>22</v>
      </c>
      <c r="G11" s="24">
        <f>G16</f>
        <v>829190.26</v>
      </c>
      <c r="H11" s="25">
        <f>G11</f>
        <v>829190.26</v>
      </c>
      <c r="I11" s="25"/>
      <c r="J11" s="21"/>
      <c r="K11" s="21"/>
      <c r="L11" s="21"/>
      <c r="M11" s="21"/>
      <c r="N11" s="21"/>
      <c r="O11" s="21"/>
      <c r="P11" s="21"/>
      <c r="Q11" s="21"/>
    </row>
    <row r="12" spans="1:17" ht="27.75" customHeight="1" x14ac:dyDescent="0.2">
      <c r="A12" s="2" t="s">
        <v>2</v>
      </c>
      <c r="B12" s="108">
        <v>976</v>
      </c>
      <c r="C12" s="23" t="s">
        <v>9</v>
      </c>
      <c r="D12" s="23" t="s">
        <v>10</v>
      </c>
      <c r="E12" s="23" t="s">
        <v>23</v>
      </c>
      <c r="F12" s="23" t="s">
        <v>22</v>
      </c>
      <c r="G12" s="24">
        <f>G16</f>
        <v>829190.26</v>
      </c>
      <c r="H12" s="25">
        <f t="shared" ref="H12:H63" si="0">G12</f>
        <v>829190.26</v>
      </c>
      <c r="I12" s="25"/>
      <c r="J12" s="21"/>
      <c r="K12" s="21"/>
      <c r="L12" s="21"/>
      <c r="M12" s="21"/>
      <c r="N12" s="21"/>
      <c r="O12" s="21"/>
      <c r="P12" s="21"/>
      <c r="Q12" s="21"/>
    </row>
    <row r="13" spans="1:17" ht="18.75" customHeight="1" x14ac:dyDescent="0.2">
      <c r="A13" s="2" t="s">
        <v>3</v>
      </c>
      <c r="B13" s="108">
        <v>976</v>
      </c>
      <c r="C13" s="23" t="s">
        <v>9</v>
      </c>
      <c r="D13" s="23" t="s">
        <v>10</v>
      </c>
      <c r="E13" s="23" t="s">
        <v>24</v>
      </c>
      <c r="F13" s="23" t="s">
        <v>22</v>
      </c>
      <c r="G13" s="24">
        <f>G16</f>
        <v>829190.26</v>
      </c>
      <c r="H13" s="25">
        <f t="shared" si="0"/>
        <v>829190.26</v>
      </c>
      <c r="I13" s="25"/>
      <c r="J13" s="21"/>
      <c r="K13" s="21"/>
      <c r="L13" s="21"/>
      <c r="M13" s="21"/>
      <c r="N13" s="21"/>
      <c r="O13" s="21"/>
      <c r="P13" s="21"/>
      <c r="Q13" s="21"/>
    </row>
    <row r="14" spans="1:17" ht="16.5" customHeight="1" x14ac:dyDescent="0.2">
      <c r="A14" s="2" t="s">
        <v>4</v>
      </c>
      <c r="B14" s="108">
        <v>976</v>
      </c>
      <c r="C14" s="23" t="s">
        <v>9</v>
      </c>
      <c r="D14" s="23" t="s">
        <v>10</v>
      </c>
      <c r="E14" s="23" t="s">
        <v>29</v>
      </c>
      <c r="F14" s="23" t="s">
        <v>22</v>
      </c>
      <c r="G14" s="24">
        <f>G16</f>
        <v>829190.26</v>
      </c>
      <c r="H14" s="25">
        <f t="shared" si="0"/>
        <v>829190.26</v>
      </c>
      <c r="I14" s="25"/>
      <c r="J14" s="21"/>
      <c r="K14" s="21"/>
      <c r="L14" s="21"/>
      <c r="M14" s="21"/>
      <c r="N14" s="21"/>
      <c r="O14" s="21"/>
      <c r="P14" s="21"/>
      <c r="Q14" s="21"/>
    </row>
    <row r="15" spans="1:17" ht="51.75" customHeight="1" x14ac:dyDescent="0.2">
      <c r="A15" s="2" t="s">
        <v>5</v>
      </c>
      <c r="B15" s="108">
        <v>976</v>
      </c>
      <c r="C15" s="23" t="s">
        <v>9</v>
      </c>
      <c r="D15" s="23" t="s">
        <v>10</v>
      </c>
      <c r="E15" s="23" t="s">
        <v>29</v>
      </c>
      <c r="F15" s="23" t="s">
        <v>25</v>
      </c>
      <c r="G15" s="24">
        <f>G16</f>
        <v>829190.26</v>
      </c>
      <c r="H15" s="25">
        <f t="shared" si="0"/>
        <v>829190.26</v>
      </c>
      <c r="I15" s="25"/>
      <c r="J15" s="21"/>
      <c r="K15" s="21"/>
      <c r="L15" s="21"/>
      <c r="M15" s="21"/>
      <c r="N15" s="21"/>
      <c r="O15" s="21"/>
      <c r="P15" s="21"/>
      <c r="Q15" s="21"/>
    </row>
    <row r="16" spans="1:17" ht="26.25" customHeight="1" x14ac:dyDescent="0.2">
      <c r="A16" s="2" t="s">
        <v>6</v>
      </c>
      <c r="B16" s="108">
        <v>976</v>
      </c>
      <c r="C16" s="23" t="s">
        <v>9</v>
      </c>
      <c r="D16" s="23" t="s">
        <v>10</v>
      </c>
      <c r="E16" s="23" t="s">
        <v>29</v>
      </c>
      <c r="F16" s="23" t="s">
        <v>26</v>
      </c>
      <c r="G16" s="24">
        <f>SUM(G17+G18)</f>
        <v>829190.26</v>
      </c>
      <c r="H16" s="25">
        <f t="shared" si="0"/>
        <v>829190.26</v>
      </c>
      <c r="I16" s="25"/>
      <c r="J16" s="21"/>
      <c r="K16" s="21"/>
      <c r="L16" s="21"/>
      <c r="M16" s="21"/>
      <c r="N16" s="21"/>
      <c r="O16" s="21"/>
      <c r="P16" s="21"/>
      <c r="Q16" s="21"/>
    </row>
    <row r="17" spans="1:17" ht="21" customHeight="1" x14ac:dyDescent="0.2">
      <c r="A17" s="2" t="s">
        <v>7</v>
      </c>
      <c r="B17" s="108">
        <v>976</v>
      </c>
      <c r="C17" s="23" t="s">
        <v>9</v>
      </c>
      <c r="D17" s="23" t="s">
        <v>10</v>
      </c>
      <c r="E17" s="23" t="s">
        <v>29</v>
      </c>
      <c r="F17" s="23" t="s">
        <v>27</v>
      </c>
      <c r="G17" s="24">
        <v>636858.88</v>
      </c>
      <c r="H17" s="24">
        <f t="shared" si="0"/>
        <v>636858.88</v>
      </c>
      <c r="I17" s="25"/>
      <c r="J17" s="21"/>
      <c r="K17" s="21"/>
      <c r="L17" s="21"/>
      <c r="M17" s="21"/>
      <c r="N17" s="21"/>
      <c r="O17" s="21"/>
      <c r="P17" s="21"/>
      <c r="Q17" s="21"/>
    </row>
    <row r="18" spans="1:17" ht="35.25" customHeight="1" x14ac:dyDescent="0.2">
      <c r="A18" s="2" t="s">
        <v>8</v>
      </c>
      <c r="B18" s="108">
        <v>976</v>
      </c>
      <c r="C18" s="23" t="s">
        <v>9</v>
      </c>
      <c r="D18" s="23" t="s">
        <v>10</v>
      </c>
      <c r="E18" s="23" t="s">
        <v>29</v>
      </c>
      <c r="F18" s="23" t="s">
        <v>28</v>
      </c>
      <c r="G18" s="24">
        <v>192331.38</v>
      </c>
      <c r="H18" s="24">
        <f t="shared" si="0"/>
        <v>192331.38</v>
      </c>
      <c r="I18" s="25"/>
      <c r="J18" s="21"/>
      <c r="K18" s="21"/>
      <c r="L18" s="21"/>
      <c r="M18" s="21"/>
      <c r="N18" s="21"/>
      <c r="O18" s="21"/>
      <c r="P18" s="21"/>
      <c r="Q18" s="21"/>
    </row>
    <row r="19" spans="1:17" ht="36" x14ac:dyDescent="0.2">
      <c r="A19" s="3" t="s">
        <v>30</v>
      </c>
      <c r="B19" s="108">
        <v>976</v>
      </c>
      <c r="C19" s="4" t="s">
        <v>9</v>
      </c>
      <c r="D19" s="4" t="s">
        <v>33</v>
      </c>
      <c r="E19" s="4" t="s">
        <v>21</v>
      </c>
      <c r="F19" s="4" t="s">
        <v>22</v>
      </c>
      <c r="G19" s="24">
        <f>G24</f>
        <v>472024.07</v>
      </c>
      <c r="H19" s="24">
        <f t="shared" si="0"/>
        <v>472024.07</v>
      </c>
      <c r="I19" s="25"/>
      <c r="J19" s="21"/>
      <c r="K19" s="21"/>
      <c r="L19" s="21"/>
      <c r="M19" s="21"/>
      <c r="N19" s="21"/>
      <c r="O19" s="21"/>
      <c r="P19" s="21"/>
      <c r="Q19" s="21"/>
    </row>
    <row r="20" spans="1:17" ht="24" x14ac:dyDescent="0.2">
      <c r="A20" s="2" t="s">
        <v>2</v>
      </c>
      <c r="B20" s="108">
        <v>976</v>
      </c>
      <c r="C20" s="4" t="s">
        <v>9</v>
      </c>
      <c r="D20" s="4" t="s">
        <v>33</v>
      </c>
      <c r="E20" s="4">
        <v>9900000000</v>
      </c>
      <c r="F20" s="4" t="s">
        <v>22</v>
      </c>
      <c r="G20" s="24">
        <f>G24</f>
        <v>472024.07</v>
      </c>
      <c r="H20" s="25">
        <f t="shared" si="0"/>
        <v>472024.07</v>
      </c>
      <c r="I20" s="25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" t="s">
        <v>3</v>
      </c>
      <c r="B21" s="108">
        <v>976</v>
      </c>
      <c r="C21" s="4" t="s">
        <v>9</v>
      </c>
      <c r="D21" s="4" t="s">
        <v>33</v>
      </c>
      <c r="E21" s="4">
        <v>9990000000</v>
      </c>
      <c r="F21" s="4" t="s">
        <v>22</v>
      </c>
      <c r="G21" s="24">
        <f>G24</f>
        <v>472024.07</v>
      </c>
      <c r="H21" s="25">
        <f t="shared" si="0"/>
        <v>472024.07</v>
      </c>
      <c r="I21" s="25"/>
      <c r="J21" s="21"/>
      <c r="K21" s="21"/>
      <c r="L21" s="21"/>
      <c r="M21" s="21"/>
      <c r="N21" s="21"/>
      <c r="O21" s="21"/>
      <c r="P21" s="21"/>
      <c r="Q21" s="21"/>
    </row>
    <row r="22" spans="1:17" ht="24" x14ac:dyDescent="0.2">
      <c r="A22" s="3" t="s">
        <v>31</v>
      </c>
      <c r="B22" s="108">
        <v>976</v>
      </c>
      <c r="C22" s="4" t="s">
        <v>9</v>
      </c>
      <c r="D22" s="4" t="s">
        <v>33</v>
      </c>
      <c r="E22" s="5" t="s">
        <v>35</v>
      </c>
      <c r="F22" s="4" t="s">
        <v>22</v>
      </c>
      <c r="G22" s="24">
        <f>G24</f>
        <v>472024.07</v>
      </c>
      <c r="H22" s="25">
        <f t="shared" si="0"/>
        <v>472024.07</v>
      </c>
      <c r="I22" s="25"/>
      <c r="J22" s="21"/>
      <c r="K22" s="21"/>
      <c r="L22" s="21"/>
      <c r="M22" s="21"/>
      <c r="N22" s="21"/>
      <c r="O22" s="21"/>
      <c r="P22" s="21"/>
      <c r="Q22" s="21"/>
    </row>
    <row r="23" spans="1:17" ht="48" x14ac:dyDescent="0.2">
      <c r="A23" s="2" t="s">
        <v>5</v>
      </c>
      <c r="B23" s="108">
        <v>976</v>
      </c>
      <c r="C23" s="4" t="s">
        <v>9</v>
      </c>
      <c r="D23" s="4" t="s">
        <v>33</v>
      </c>
      <c r="E23" s="5" t="s">
        <v>35</v>
      </c>
      <c r="F23" s="4">
        <v>100</v>
      </c>
      <c r="G23" s="24">
        <f>G24</f>
        <v>472024.07</v>
      </c>
      <c r="H23" s="25">
        <f t="shared" si="0"/>
        <v>472024.07</v>
      </c>
      <c r="I23" s="25"/>
      <c r="J23" s="21"/>
      <c r="K23" s="21"/>
      <c r="L23" s="21"/>
      <c r="M23" s="21"/>
      <c r="N23" s="21"/>
      <c r="O23" s="21"/>
      <c r="P23" s="21"/>
      <c r="Q23" s="21"/>
    </row>
    <row r="24" spans="1:17" ht="24" x14ac:dyDescent="0.2">
      <c r="A24" s="2" t="s">
        <v>6</v>
      </c>
      <c r="B24" s="108">
        <v>976</v>
      </c>
      <c r="C24" s="4" t="s">
        <v>9</v>
      </c>
      <c r="D24" s="4" t="s">
        <v>33</v>
      </c>
      <c r="E24" s="5" t="s">
        <v>35</v>
      </c>
      <c r="F24" s="4">
        <v>120</v>
      </c>
      <c r="G24" s="24">
        <f>G25+G26+G27</f>
        <v>472024.07</v>
      </c>
      <c r="H24" s="25">
        <f t="shared" si="0"/>
        <v>472024.07</v>
      </c>
      <c r="I24" s="25"/>
      <c r="J24" s="21"/>
      <c r="K24" s="21"/>
      <c r="L24" s="21"/>
      <c r="M24" s="21"/>
      <c r="N24" s="21"/>
      <c r="O24" s="21"/>
      <c r="P24" s="21"/>
      <c r="Q24" s="21"/>
    </row>
    <row r="25" spans="1:17" ht="24" x14ac:dyDescent="0.2">
      <c r="A25" s="2" t="s">
        <v>7</v>
      </c>
      <c r="B25" s="108">
        <v>976</v>
      </c>
      <c r="C25" s="4" t="s">
        <v>9</v>
      </c>
      <c r="D25" s="4" t="s">
        <v>33</v>
      </c>
      <c r="E25" s="5" t="s">
        <v>35</v>
      </c>
      <c r="F25" s="4">
        <v>121</v>
      </c>
      <c r="G25" s="24">
        <v>298021.56</v>
      </c>
      <c r="H25" s="25">
        <f t="shared" si="0"/>
        <v>298021.56</v>
      </c>
      <c r="I25" s="25"/>
      <c r="J25" s="21"/>
      <c r="K25" s="21"/>
      <c r="L25" s="21"/>
      <c r="M25" s="21"/>
      <c r="N25" s="21"/>
      <c r="O25" s="21"/>
      <c r="P25" s="21"/>
      <c r="Q25" s="21"/>
    </row>
    <row r="26" spans="1:17" ht="48" x14ac:dyDescent="0.2">
      <c r="A26" s="3" t="s">
        <v>32</v>
      </c>
      <c r="B26" s="108">
        <v>976</v>
      </c>
      <c r="C26" s="4" t="s">
        <v>9</v>
      </c>
      <c r="D26" s="4" t="s">
        <v>33</v>
      </c>
      <c r="E26" s="5" t="s">
        <v>35</v>
      </c>
      <c r="F26" s="5">
        <v>123</v>
      </c>
      <c r="G26" s="24">
        <v>84000</v>
      </c>
      <c r="H26" s="25">
        <f t="shared" si="0"/>
        <v>84000</v>
      </c>
      <c r="I26" s="25"/>
      <c r="J26" s="21"/>
      <c r="K26" s="21"/>
      <c r="L26" s="21"/>
      <c r="M26" s="21"/>
      <c r="N26" s="21"/>
      <c r="O26" s="21"/>
      <c r="P26" s="21"/>
      <c r="Q26" s="21"/>
    </row>
    <row r="27" spans="1:17" ht="36" x14ac:dyDescent="0.2">
      <c r="A27" s="7" t="s">
        <v>8</v>
      </c>
      <c r="B27" s="108">
        <v>976</v>
      </c>
      <c r="C27" s="8" t="s">
        <v>9</v>
      </c>
      <c r="D27" s="8" t="s">
        <v>33</v>
      </c>
      <c r="E27" s="9" t="s">
        <v>35</v>
      </c>
      <c r="F27" s="8">
        <v>129</v>
      </c>
      <c r="G27" s="24">
        <v>90002.51</v>
      </c>
      <c r="H27" s="25">
        <f t="shared" si="0"/>
        <v>90002.51</v>
      </c>
      <c r="I27" s="25"/>
      <c r="J27" s="21"/>
      <c r="K27" s="21"/>
      <c r="L27" s="21"/>
      <c r="M27" s="21"/>
      <c r="N27" s="21"/>
      <c r="O27" s="21"/>
      <c r="P27" s="21"/>
      <c r="Q27" s="21"/>
    </row>
    <row r="28" spans="1:17" ht="36" x14ac:dyDescent="0.2">
      <c r="A28" s="11" t="s">
        <v>36</v>
      </c>
      <c r="B28" s="108">
        <v>976</v>
      </c>
      <c r="C28" s="4" t="s">
        <v>9</v>
      </c>
      <c r="D28" s="4" t="s">
        <v>63</v>
      </c>
      <c r="E28" s="4" t="s">
        <v>21</v>
      </c>
      <c r="F28" s="4" t="s">
        <v>22</v>
      </c>
      <c r="G28" s="26">
        <f>G31</f>
        <v>2491241.67</v>
      </c>
      <c r="H28" s="25">
        <f t="shared" si="0"/>
        <v>2491241.67</v>
      </c>
      <c r="I28" s="25"/>
      <c r="J28" s="21"/>
      <c r="K28" s="21"/>
      <c r="L28" s="21"/>
      <c r="M28" s="21"/>
      <c r="N28" s="21"/>
      <c r="O28" s="21"/>
      <c r="P28" s="21"/>
      <c r="Q28" s="21"/>
    </row>
    <row r="29" spans="1:17" ht="24" x14ac:dyDescent="0.2">
      <c r="A29" s="11" t="s">
        <v>2</v>
      </c>
      <c r="B29" s="108">
        <v>976</v>
      </c>
      <c r="C29" s="4" t="s">
        <v>9</v>
      </c>
      <c r="D29" s="4" t="s">
        <v>63</v>
      </c>
      <c r="E29" s="4">
        <v>9900000000</v>
      </c>
      <c r="F29" s="4" t="s">
        <v>22</v>
      </c>
      <c r="G29" s="26">
        <f>G31</f>
        <v>2491241.67</v>
      </c>
      <c r="H29" s="25">
        <f t="shared" si="0"/>
        <v>2491241.67</v>
      </c>
      <c r="I29" s="25"/>
      <c r="J29" s="21"/>
      <c r="K29" s="21"/>
      <c r="L29" s="21"/>
      <c r="M29" s="21"/>
      <c r="N29" s="21"/>
      <c r="O29" s="21"/>
      <c r="P29" s="21"/>
      <c r="Q29" s="21"/>
    </row>
    <row r="30" spans="1:17" x14ac:dyDescent="0.2">
      <c r="A30" s="11" t="s">
        <v>3</v>
      </c>
      <c r="B30" s="108">
        <v>976</v>
      </c>
      <c r="C30" s="4" t="s">
        <v>9</v>
      </c>
      <c r="D30" s="4" t="s">
        <v>63</v>
      </c>
      <c r="E30" s="4">
        <v>9990000000</v>
      </c>
      <c r="F30" s="4" t="s">
        <v>22</v>
      </c>
      <c r="G30" s="26">
        <f>G31</f>
        <v>2491241.67</v>
      </c>
      <c r="H30" s="25">
        <f t="shared" si="0"/>
        <v>2491241.67</v>
      </c>
      <c r="I30" s="25"/>
      <c r="J30" s="21"/>
      <c r="K30" s="21"/>
      <c r="L30" s="21"/>
      <c r="M30" s="21"/>
      <c r="N30" s="21"/>
      <c r="O30" s="21"/>
      <c r="P30" s="21"/>
      <c r="Q30" s="21"/>
    </row>
    <row r="31" spans="1:17" ht="24" x14ac:dyDescent="0.2">
      <c r="A31" s="11" t="s">
        <v>37</v>
      </c>
      <c r="B31" s="108">
        <v>976</v>
      </c>
      <c r="C31" s="4" t="s">
        <v>9</v>
      </c>
      <c r="D31" s="4" t="s">
        <v>63</v>
      </c>
      <c r="E31" s="5" t="s">
        <v>34</v>
      </c>
      <c r="F31" s="4" t="s">
        <v>22</v>
      </c>
      <c r="G31" s="26">
        <f>G33+G36+G38</f>
        <v>2491241.67</v>
      </c>
      <c r="H31" s="25">
        <f t="shared" si="0"/>
        <v>2491241.67</v>
      </c>
      <c r="I31" s="25"/>
      <c r="J31" s="21"/>
      <c r="K31" s="21"/>
      <c r="L31" s="21"/>
      <c r="M31" s="21"/>
      <c r="N31" s="21"/>
      <c r="O31" s="21"/>
      <c r="P31" s="21"/>
      <c r="Q31" s="21"/>
    </row>
    <row r="32" spans="1:17" ht="48" x14ac:dyDescent="0.2">
      <c r="A32" s="11" t="s">
        <v>5</v>
      </c>
      <c r="B32" s="108">
        <v>976</v>
      </c>
      <c r="C32" s="4" t="s">
        <v>9</v>
      </c>
      <c r="D32" s="4" t="s">
        <v>63</v>
      </c>
      <c r="E32" s="5" t="s">
        <v>34</v>
      </c>
      <c r="F32" s="4">
        <v>100</v>
      </c>
      <c r="G32" s="26">
        <f>G33</f>
        <v>2099192.62</v>
      </c>
      <c r="H32" s="25">
        <f t="shared" si="0"/>
        <v>2099192.62</v>
      </c>
      <c r="I32" s="25"/>
      <c r="J32" s="21"/>
      <c r="K32" s="21"/>
      <c r="L32" s="21"/>
      <c r="M32" s="21"/>
      <c r="N32" s="21"/>
      <c r="O32" s="21"/>
      <c r="P32" s="21"/>
      <c r="Q32" s="21"/>
    </row>
    <row r="33" spans="1:17" ht="24" x14ac:dyDescent="0.2">
      <c r="A33" s="11" t="s">
        <v>6</v>
      </c>
      <c r="B33" s="108">
        <v>976</v>
      </c>
      <c r="C33" s="4" t="s">
        <v>9</v>
      </c>
      <c r="D33" s="4" t="s">
        <v>63</v>
      </c>
      <c r="E33" s="5" t="s">
        <v>34</v>
      </c>
      <c r="F33" s="4">
        <v>120</v>
      </c>
      <c r="G33" s="26">
        <f>G34+G35</f>
        <v>2099192.62</v>
      </c>
      <c r="H33" s="25">
        <f t="shared" si="0"/>
        <v>2099192.62</v>
      </c>
      <c r="I33" s="25"/>
      <c r="J33" s="21"/>
      <c r="K33" s="21"/>
      <c r="L33" s="21"/>
      <c r="M33" s="21"/>
      <c r="N33" s="21"/>
      <c r="O33" s="21"/>
      <c r="P33" s="21"/>
      <c r="Q33" s="21"/>
    </row>
    <row r="34" spans="1:17" ht="24" x14ac:dyDescent="0.2">
      <c r="A34" s="11" t="s">
        <v>7</v>
      </c>
      <c r="B34" s="108">
        <v>976</v>
      </c>
      <c r="C34" s="4" t="s">
        <v>9</v>
      </c>
      <c r="D34" s="4" t="s">
        <v>63</v>
      </c>
      <c r="E34" s="5" t="s">
        <v>34</v>
      </c>
      <c r="F34" s="4">
        <v>121</v>
      </c>
      <c r="G34" s="26">
        <v>1612283.12</v>
      </c>
      <c r="H34" s="25">
        <f t="shared" si="0"/>
        <v>1612283.12</v>
      </c>
      <c r="I34" s="25"/>
      <c r="J34" s="21"/>
      <c r="K34" s="21"/>
      <c r="L34" s="21"/>
      <c r="M34" s="21"/>
      <c r="N34" s="21"/>
      <c r="O34" s="21"/>
      <c r="P34" s="21"/>
      <c r="Q34" s="21"/>
    </row>
    <row r="35" spans="1:17" ht="36" x14ac:dyDescent="0.2">
      <c r="A35" s="11" t="s">
        <v>8</v>
      </c>
      <c r="B35" s="108">
        <v>976</v>
      </c>
      <c r="C35" s="4" t="s">
        <v>9</v>
      </c>
      <c r="D35" s="4" t="s">
        <v>63</v>
      </c>
      <c r="E35" s="5" t="s">
        <v>34</v>
      </c>
      <c r="F35" s="4">
        <v>129</v>
      </c>
      <c r="G35" s="26">
        <v>486909.5</v>
      </c>
      <c r="H35" s="25">
        <f t="shared" si="0"/>
        <v>486909.5</v>
      </c>
      <c r="I35" s="25"/>
      <c r="J35" s="21"/>
      <c r="K35" s="21"/>
      <c r="L35" s="21"/>
      <c r="M35" s="21"/>
      <c r="N35" s="21"/>
      <c r="O35" s="21"/>
      <c r="P35" s="21"/>
      <c r="Q35" s="21"/>
    </row>
    <row r="36" spans="1:17" ht="24" x14ac:dyDescent="0.2">
      <c r="A36" s="12" t="s">
        <v>38</v>
      </c>
      <c r="B36" s="108">
        <v>976</v>
      </c>
      <c r="C36" s="4" t="s">
        <v>9</v>
      </c>
      <c r="D36" s="4" t="s">
        <v>63</v>
      </c>
      <c r="E36" s="5" t="s">
        <v>34</v>
      </c>
      <c r="F36" s="5">
        <v>200</v>
      </c>
      <c r="G36" s="26">
        <f>G37</f>
        <v>357049.05</v>
      </c>
      <c r="H36" s="25">
        <f t="shared" si="0"/>
        <v>357049.05</v>
      </c>
      <c r="I36" s="25"/>
      <c r="J36" s="21"/>
      <c r="K36" s="21"/>
      <c r="L36" s="21"/>
      <c r="M36" s="21"/>
      <c r="N36" s="21"/>
      <c r="O36" s="21"/>
      <c r="P36" s="21"/>
      <c r="Q36" s="21"/>
    </row>
    <row r="37" spans="1:17" ht="24" x14ac:dyDescent="0.2">
      <c r="A37" s="12" t="s">
        <v>39</v>
      </c>
      <c r="B37" s="108">
        <v>976</v>
      </c>
      <c r="C37" s="4" t="s">
        <v>9</v>
      </c>
      <c r="D37" s="4" t="s">
        <v>63</v>
      </c>
      <c r="E37" s="5" t="s">
        <v>34</v>
      </c>
      <c r="F37" s="5">
        <v>244</v>
      </c>
      <c r="G37" s="26">
        <v>357049.05</v>
      </c>
      <c r="H37" s="25">
        <f t="shared" si="0"/>
        <v>357049.05</v>
      </c>
      <c r="I37" s="25"/>
      <c r="J37" s="21"/>
      <c r="K37" s="21"/>
      <c r="L37" s="21"/>
      <c r="M37" s="21"/>
      <c r="N37" s="21"/>
      <c r="O37" s="21"/>
      <c r="P37" s="21"/>
      <c r="Q37" s="21"/>
    </row>
    <row r="38" spans="1:17" x14ac:dyDescent="0.2">
      <c r="A38" s="12" t="s">
        <v>40</v>
      </c>
      <c r="B38" s="108">
        <v>976</v>
      </c>
      <c r="C38" s="4" t="s">
        <v>9</v>
      </c>
      <c r="D38" s="4" t="s">
        <v>63</v>
      </c>
      <c r="E38" s="5" t="s">
        <v>34</v>
      </c>
      <c r="F38" s="5">
        <v>800</v>
      </c>
      <c r="G38" s="26">
        <f>G39</f>
        <v>35000</v>
      </c>
      <c r="H38" s="25">
        <f t="shared" si="0"/>
        <v>35000</v>
      </c>
      <c r="I38" s="25"/>
      <c r="J38" s="21"/>
      <c r="K38" s="21"/>
      <c r="L38" s="21"/>
      <c r="M38" s="21"/>
      <c r="N38" s="21"/>
      <c r="O38" s="21"/>
      <c r="P38" s="21"/>
      <c r="Q38" s="21"/>
    </row>
    <row r="39" spans="1:17" x14ac:dyDescent="0.2">
      <c r="A39" s="12" t="s">
        <v>41</v>
      </c>
      <c r="B39" s="108">
        <v>976</v>
      </c>
      <c r="C39" s="4" t="s">
        <v>9</v>
      </c>
      <c r="D39" s="4" t="s">
        <v>63</v>
      </c>
      <c r="E39" s="5" t="s">
        <v>34</v>
      </c>
      <c r="F39" s="5">
        <v>850</v>
      </c>
      <c r="G39" s="26">
        <f>G40+G41+G42</f>
        <v>35000</v>
      </c>
      <c r="H39" s="25">
        <f t="shared" si="0"/>
        <v>35000</v>
      </c>
      <c r="I39" s="25"/>
      <c r="J39" s="21"/>
      <c r="K39" s="21"/>
      <c r="L39" s="21"/>
      <c r="M39" s="21"/>
      <c r="N39" s="21"/>
      <c r="O39" s="21"/>
      <c r="P39" s="21"/>
      <c r="Q39" s="21"/>
    </row>
    <row r="40" spans="1:17" x14ac:dyDescent="0.2">
      <c r="A40" s="12" t="s">
        <v>42</v>
      </c>
      <c r="B40" s="108">
        <v>976</v>
      </c>
      <c r="C40" s="4" t="s">
        <v>9</v>
      </c>
      <c r="D40" s="4" t="s">
        <v>63</v>
      </c>
      <c r="E40" s="5" t="s">
        <v>34</v>
      </c>
      <c r="F40" s="5">
        <v>851</v>
      </c>
      <c r="G40" s="26">
        <v>15000</v>
      </c>
      <c r="H40" s="25">
        <f t="shared" si="0"/>
        <v>15000</v>
      </c>
      <c r="I40" s="25"/>
      <c r="J40" s="21"/>
      <c r="K40" s="21"/>
      <c r="L40" s="21"/>
      <c r="M40" s="21"/>
      <c r="N40" s="21"/>
      <c r="O40" s="21"/>
      <c r="P40" s="21"/>
      <c r="Q40" s="21"/>
    </row>
    <row r="41" spans="1:17" x14ac:dyDescent="0.2">
      <c r="A41" s="12" t="s">
        <v>43</v>
      </c>
      <c r="B41" s="108">
        <v>976</v>
      </c>
      <c r="C41" s="4" t="s">
        <v>9</v>
      </c>
      <c r="D41" s="4" t="s">
        <v>63</v>
      </c>
      <c r="E41" s="5" t="s">
        <v>34</v>
      </c>
      <c r="F41" s="5">
        <v>852</v>
      </c>
      <c r="G41" s="26">
        <v>10000</v>
      </c>
      <c r="H41" s="25">
        <f t="shared" si="0"/>
        <v>10000</v>
      </c>
      <c r="I41" s="25"/>
      <c r="J41" s="21"/>
      <c r="K41" s="21"/>
      <c r="L41" s="21"/>
      <c r="M41" s="21"/>
      <c r="N41" s="21"/>
      <c r="O41" s="21"/>
      <c r="P41" s="21"/>
      <c r="Q41" s="21"/>
    </row>
    <row r="42" spans="1:17" x14ac:dyDescent="0.2">
      <c r="A42" s="12" t="s">
        <v>216</v>
      </c>
      <c r="B42" s="108">
        <v>976</v>
      </c>
      <c r="C42" s="4" t="s">
        <v>9</v>
      </c>
      <c r="D42" s="4" t="s">
        <v>63</v>
      </c>
      <c r="E42" s="5" t="s">
        <v>34</v>
      </c>
      <c r="F42" s="5" t="s">
        <v>213</v>
      </c>
      <c r="G42" s="26">
        <v>10000</v>
      </c>
      <c r="H42" s="25">
        <f t="shared" si="0"/>
        <v>10000</v>
      </c>
      <c r="I42" s="25"/>
      <c r="J42" s="21"/>
      <c r="K42" s="21"/>
      <c r="L42" s="21"/>
      <c r="M42" s="21"/>
      <c r="N42" s="21"/>
      <c r="O42" s="21"/>
      <c r="P42" s="21"/>
      <c r="Q42" s="21"/>
    </row>
    <row r="43" spans="1:17" ht="36" x14ac:dyDescent="0.2">
      <c r="A43" s="12" t="s">
        <v>44</v>
      </c>
      <c r="B43" s="108">
        <v>976</v>
      </c>
      <c r="C43" s="5" t="s">
        <v>9</v>
      </c>
      <c r="D43" s="5" t="s">
        <v>65</v>
      </c>
      <c r="E43" s="4" t="s">
        <v>21</v>
      </c>
      <c r="F43" s="5" t="s">
        <v>22</v>
      </c>
      <c r="G43" s="26">
        <f>G47</f>
        <v>57044</v>
      </c>
      <c r="H43" s="25">
        <f t="shared" si="0"/>
        <v>57044</v>
      </c>
      <c r="I43" s="25"/>
      <c r="J43" s="21"/>
      <c r="K43" s="21"/>
      <c r="L43" s="21"/>
      <c r="M43" s="21"/>
      <c r="N43" s="21"/>
      <c r="O43" s="21"/>
      <c r="P43" s="21"/>
      <c r="Q43" s="21"/>
    </row>
    <row r="44" spans="1:17" ht="24" x14ac:dyDescent="0.2">
      <c r="A44" s="11" t="s">
        <v>2</v>
      </c>
      <c r="B44" s="108">
        <v>976</v>
      </c>
      <c r="C44" s="4" t="s">
        <v>9</v>
      </c>
      <c r="D44" s="4" t="s">
        <v>65</v>
      </c>
      <c r="E44" s="4">
        <v>9900000000</v>
      </c>
      <c r="F44" s="4" t="s">
        <v>22</v>
      </c>
      <c r="G44" s="26">
        <f>G47</f>
        <v>57044</v>
      </c>
      <c r="H44" s="25">
        <f t="shared" si="0"/>
        <v>57044</v>
      </c>
      <c r="I44" s="25"/>
      <c r="J44" s="21"/>
      <c r="K44" s="21"/>
      <c r="L44" s="21"/>
      <c r="M44" s="21"/>
      <c r="N44" s="21"/>
      <c r="O44" s="21"/>
      <c r="P44" s="21"/>
      <c r="Q44" s="21"/>
    </row>
    <row r="45" spans="1:17" x14ac:dyDescent="0.2">
      <c r="A45" s="11" t="s">
        <v>3</v>
      </c>
      <c r="B45" s="108">
        <v>976</v>
      </c>
      <c r="C45" s="4" t="s">
        <v>9</v>
      </c>
      <c r="D45" s="4" t="s">
        <v>65</v>
      </c>
      <c r="E45" s="4">
        <v>9990000000</v>
      </c>
      <c r="F45" s="5" t="s">
        <v>22</v>
      </c>
      <c r="G45" s="26">
        <f>G47</f>
        <v>57044</v>
      </c>
      <c r="H45" s="25">
        <f t="shared" si="0"/>
        <v>57044</v>
      </c>
      <c r="I45" s="25"/>
      <c r="J45" s="21"/>
      <c r="K45" s="21"/>
      <c r="L45" s="21"/>
      <c r="M45" s="21"/>
      <c r="N45" s="21"/>
      <c r="O45" s="21"/>
      <c r="P45" s="21"/>
      <c r="Q45" s="21"/>
    </row>
    <row r="46" spans="1:17" ht="48" x14ac:dyDescent="0.2">
      <c r="A46" s="12" t="s">
        <v>45</v>
      </c>
      <c r="B46" s="108">
        <v>976</v>
      </c>
      <c r="C46" s="4" t="s">
        <v>66</v>
      </c>
      <c r="D46" s="4" t="s">
        <v>65</v>
      </c>
      <c r="E46" s="5" t="s">
        <v>67</v>
      </c>
      <c r="F46" s="5" t="s">
        <v>22</v>
      </c>
      <c r="G46" s="26">
        <f>G47</f>
        <v>57044</v>
      </c>
      <c r="H46" s="25">
        <f t="shared" si="0"/>
        <v>57044</v>
      </c>
      <c r="I46" s="25"/>
      <c r="J46" s="21"/>
      <c r="K46" s="21"/>
      <c r="L46" s="21"/>
      <c r="M46" s="21"/>
      <c r="N46" s="21"/>
      <c r="O46" s="21"/>
      <c r="P46" s="21"/>
      <c r="Q46" s="21"/>
    </row>
    <row r="47" spans="1:17" x14ac:dyDescent="0.2">
      <c r="A47" s="12" t="s">
        <v>46</v>
      </c>
      <c r="B47" s="108">
        <v>976</v>
      </c>
      <c r="C47" s="4" t="s">
        <v>9</v>
      </c>
      <c r="D47" s="4" t="s">
        <v>65</v>
      </c>
      <c r="E47" s="5" t="s">
        <v>67</v>
      </c>
      <c r="F47" s="5">
        <v>500</v>
      </c>
      <c r="G47" s="26">
        <f>G48</f>
        <v>57044</v>
      </c>
      <c r="H47" s="25">
        <f t="shared" si="0"/>
        <v>57044</v>
      </c>
      <c r="I47" s="25"/>
      <c r="J47" s="21"/>
      <c r="K47" s="21"/>
      <c r="L47" s="21"/>
      <c r="M47" s="21"/>
      <c r="N47" s="21"/>
      <c r="O47" s="21"/>
      <c r="P47" s="21"/>
      <c r="Q47" s="21"/>
    </row>
    <row r="48" spans="1:17" x14ac:dyDescent="0.2">
      <c r="A48" s="12" t="s">
        <v>47</v>
      </c>
      <c r="B48" s="108">
        <v>976</v>
      </c>
      <c r="C48" s="4" t="s">
        <v>9</v>
      </c>
      <c r="D48" s="4" t="s">
        <v>65</v>
      </c>
      <c r="E48" s="5" t="s">
        <v>67</v>
      </c>
      <c r="F48" s="5">
        <v>540</v>
      </c>
      <c r="G48" s="26">
        <v>57044</v>
      </c>
      <c r="H48" s="25">
        <f t="shared" si="0"/>
        <v>57044</v>
      </c>
      <c r="I48" s="25"/>
      <c r="J48" s="21"/>
      <c r="K48" s="21"/>
      <c r="L48" s="21"/>
      <c r="M48" s="21"/>
      <c r="N48" s="21"/>
      <c r="O48" s="21"/>
      <c r="P48" s="21"/>
      <c r="Q48" s="21"/>
    </row>
    <row r="49" spans="1:17" x14ac:dyDescent="0.2">
      <c r="A49" s="16" t="s">
        <v>68</v>
      </c>
      <c r="B49" s="108">
        <v>976</v>
      </c>
      <c r="C49" s="17" t="s">
        <v>9</v>
      </c>
      <c r="D49" s="17" t="s">
        <v>69</v>
      </c>
      <c r="E49" s="17" t="s">
        <v>21</v>
      </c>
      <c r="F49" s="17" t="s">
        <v>22</v>
      </c>
      <c r="G49" s="19">
        <f>G52</f>
        <v>252500</v>
      </c>
      <c r="H49" s="25">
        <f t="shared" si="0"/>
        <v>252500</v>
      </c>
      <c r="I49" s="20"/>
      <c r="J49" s="21"/>
      <c r="K49" s="21"/>
      <c r="L49" s="21"/>
      <c r="M49" s="21"/>
      <c r="N49" s="21"/>
      <c r="O49" s="21"/>
      <c r="P49" s="21"/>
      <c r="Q49" s="21"/>
    </row>
    <row r="50" spans="1:17" x14ac:dyDescent="0.2">
      <c r="A50" s="16" t="s">
        <v>70</v>
      </c>
      <c r="B50" s="108">
        <v>976</v>
      </c>
      <c r="C50" s="17" t="s">
        <v>9</v>
      </c>
      <c r="D50" s="17" t="s">
        <v>69</v>
      </c>
      <c r="E50" s="17">
        <v>9999900000</v>
      </c>
      <c r="F50" s="17" t="s">
        <v>22</v>
      </c>
      <c r="G50" s="19">
        <f>G52</f>
        <v>252500</v>
      </c>
      <c r="H50" s="25">
        <f t="shared" si="0"/>
        <v>252500</v>
      </c>
      <c r="I50" s="20"/>
      <c r="J50" s="21"/>
      <c r="K50" s="21"/>
      <c r="L50" s="21"/>
      <c r="M50" s="21"/>
      <c r="N50" s="21"/>
      <c r="O50" s="21"/>
      <c r="P50" s="21"/>
      <c r="Q50" s="21"/>
    </row>
    <row r="51" spans="1:17" x14ac:dyDescent="0.2">
      <c r="A51" s="16" t="s">
        <v>71</v>
      </c>
      <c r="B51" s="108">
        <v>976</v>
      </c>
      <c r="C51" s="17" t="s">
        <v>9</v>
      </c>
      <c r="D51" s="17" t="s">
        <v>69</v>
      </c>
      <c r="E51" s="17" t="s">
        <v>72</v>
      </c>
      <c r="F51" s="17" t="s">
        <v>22</v>
      </c>
      <c r="G51" s="19">
        <f>G52</f>
        <v>252500</v>
      </c>
      <c r="H51" s="25">
        <f t="shared" si="0"/>
        <v>252500</v>
      </c>
      <c r="I51" s="20"/>
      <c r="J51" s="21"/>
      <c r="K51" s="21"/>
      <c r="L51" s="21"/>
      <c r="M51" s="21"/>
      <c r="N51" s="21"/>
      <c r="O51" s="21"/>
      <c r="P51" s="21"/>
      <c r="Q51" s="21"/>
    </row>
    <row r="52" spans="1:17" ht="24" x14ac:dyDescent="0.2">
      <c r="A52" s="18" t="s">
        <v>38</v>
      </c>
      <c r="B52" s="108">
        <v>976</v>
      </c>
      <c r="C52" s="17" t="s">
        <v>9</v>
      </c>
      <c r="D52" s="17" t="s">
        <v>69</v>
      </c>
      <c r="E52" s="17" t="s">
        <v>72</v>
      </c>
      <c r="F52" s="17">
        <v>200</v>
      </c>
      <c r="G52" s="19">
        <f>G53</f>
        <v>252500</v>
      </c>
      <c r="H52" s="25">
        <f t="shared" si="0"/>
        <v>252500</v>
      </c>
      <c r="I52" s="20"/>
      <c r="J52" s="21"/>
      <c r="K52" s="21"/>
      <c r="L52" s="21"/>
      <c r="M52" s="21"/>
      <c r="N52" s="21"/>
      <c r="O52" s="21"/>
      <c r="P52" s="21"/>
      <c r="Q52" s="21"/>
    </row>
    <row r="53" spans="1:17" ht="24" x14ac:dyDescent="0.2">
      <c r="A53" s="18" t="s">
        <v>51</v>
      </c>
      <c r="B53" s="108">
        <v>976</v>
      </c>
      <c r="C53" s="17" t="s">
        <v>9</v>
      </c>
      <c r="D53" s="17" t="s">
        <v>69</v>
      </c>
      <c r="E53" s="17" t="s">
        <v>72</v>
      </c>
      <c r="F53" s="17">
        <v>244</v>
      </c>
      <c r="G53" s="19">
        <v>252500</v>
      </c>
      <c r="H53" s="25">
        <f t="shared" si="0"/>
        <v>252500</v>
      </c>
      <c r="I53" s="20"/>
      <c r="J53" s="21"/>
      <c r="K53" s="21"/>
      <c r="L53" s="21"/>
      <c r="M53" s="21"/>
      <c r="N53" s="21"/>
      <c r="O53" s="21"/>
      <c r="P53" s="21"/>
      <c r="Q53" s="21"/>
    </row>
    <row r="54" spans="1:17" x14ac:dyDescent="0.2">
      <c r="A54" s="11" t="s">
        <v>48</v>
      </c>
      <c r="B54" s="108">
        <v>976</v>
      </c>
      <c r="C54" s="5" t="s">
        <v>9</v>
      </c>
      <c r="D54" s="4">
        <v>11</v>
      </c>
      <c r="E54" s="4" t="s">
        <v>21</v>
      </c>
      <c r="F54" s="4" t="s">
        <v>22</v>
      </c>
      <c r="G54" s="26">
        <f>G58</f>
        <v>5000</v>
      </c>
      <c r="H54" s="25">
        <f t="shared" si="0"/>
        <v>5000</v>
      </c>
      <c r="I54" s="25"/>
      <c r="J54" s="21"/>
      <c r="K54" s="21"/>
      <c r="L54" s="21"/>
      <c r="M54" s="21"/>
      <c r="N54" s="21"/>
      <c r="O54" s="21"/>
      <c r="P54" s="21"/>
      <c r="Q54" s="21"/>
    </row>
    <row r="55" spans="1:17" ht="24" x14ac:dyDescent="0.2">
      <c r="A55" s="11" t="s">
        <v>2</v>
      </c>
      <c r="B55" s="108">
        <v>976</v>
      </c>
      <c r="C55" s="5" t="s">
        <v>9</v>
      </c>
      <c r="D55" s="4">
        <v>11</v>
      </c>
      <c r="E55" s="4" t="s">
        <v>23</v>
      </c>
      <c r="F55" s="4" t="s">
        <v>22</v>
      </c>
      <c r="G55" s="26">
        <f>G58</f>
        <v>5000</v>
      </c>
      <c r="H55" s="25">
        <f t="shared" si="0"/>
        <v>5000</v>
      </c>
      <c r="I55" s="25"/>
      <c r="J55" s="21"/>
      <c r="K55" s="21"/>
      <c r="L55" s="21"/>
      <c r="M55" s="21"/>
      <c r="N55" s="21"/>
      <c r="O55" s="21"/>
      <c r="P55" s="21"/>
      <c r="Q55" s="21"/>
    </row>
    <row r="56" spans="1:17" x14ac:dyDescent="0.2">
      <c r="A56" s="11" t="s">
        <v>3</v>
      </c>
      <c r="B56" s="108">
        <v>976</v>
      </c>
      <c r="C56" s="5" t="s">
        <v>9</v>
      </c>
      <c r="D56" s="4">
        <v>11</v>
      </c>
      <c r="E56" s="4" t="s">
        <v>24</v>
      </c>
      <c r="F56" s="4" t="s">
        <v>22</v>
      </c>
      <c r="G56" s="26">
        <f>G58</f>
        <v>5000</v>
      </c>
      <c r="H56" s="25">
        <f t="shared" si="0"/>
        <v>5000</v>
      </c>
      <c r="I56" s="25"/>
      <c r="J56" s="21"/>
      <c r="K56" s="21"/>
      <c r="L56" s="21"/>
      <c r="M56" s="21"/>
      <c r="N56" s="21"/>
      <c r="O56" s="21"/>
      <c r="P56" s="21"/>
      <c r="Q56" s="21"/>
    </row>
    <row r="57" spans="1:17" ht="24" x14ac:dyDescent="0.2">
      <c r="A57" s="11" t="s">
        <v>247</v>
      </c>
      <c r="B57" s="108">
        <v>976</v>
      </c>
      <c r="C57" s="5" t="s">
        <v>9</v>
      </c>
      <c r="D57" s="4">
        <v>11</v>
      </c>
      <c r="E57" s="5" t="s">
        <v>73</v>
      </c>
      <c r="F57" s="4" t="s">
        <v>22</v>
      </c>
      <c r="G57" s="26">
        <f>G58</f>
        <v>5000</v>
      </c>
      <c r="H57" s="25">
        <f t="shared" si="0"/>
        <v>5000</v>
      </c>
      <c r="I57" s="25"/>
      <c r="J57" s="21"/>
      <c r="K57" s="21"/>
      <c r="L57" s="21"/>
      <c r="M57" s="21"/>
      <c r="N57" s="21"/>
      <c r="O57" s="21"/>
      <c r="P57" s="21"/>
      <c r="Q57" s="21"/>
    </row>
    <row r="58" spans="1:17" x14ac:dyDescent="0.2">
      <c r="A58" s="12" t="s">
        <v>40</v>
      </c>
      <c r="B58" s="108">
        <v>976</v>
      </c>
      <c r="C58" s="5" t="s">
        <v>9</v>
      </c>
      <c r="D58" s="4">
        <v>11</v>
      </c>
      <c r="E58" s="5" t="s">
        <v>73</v>
      </c>
      <c r="F58" s="5">
        <v>800</v>
      </c>
      <c r="G58" s="26">
        <f>G59</f>
        <v>5000</v>
      </c>
      <c r="H58" s="25">
        <f t="shared" si="0"/>
        <v>5000</v>
      </c>
      <c r="I58" s="25"/>
      <c r="J58" s="21"/>
      <c r="K58" s="21"/>
      <c r="L58" s="21"/>
      <c r="M58" s="21"/>
      <c r="N58" s="21"/>
      <c r="O58" s="21"/>
      <c r="P58" s="21"/>
      <c r="Q58" s="21"/>
    </row>
    <row r="59" spans="1:17" x14ac:dyDescent="0.2">
      <c r="A59" s="12" t="s">
        <v>49</v>
      </c>
      <c r="B59" s="108">
        <v>976</v>
      </c>
      <c r="C59" s="5" t="s">
        <v>9</v>
      </c>
      <c r="D59" s="4">
        <v>11</v>
      </c>
      <c r="E59" s="5" t="s">
        <v>73</v>
      </c>
      <c r="F59" s="5">
        <v>870</v>
      </c>
      <c r="G59" s="26">
        <v>5000</v>
      </c>
      <c r="H59" s="25">
        <f t="shared" si="0"/>
        <v>5000</v>
      </c>
      <c r="I59" s="25"/>
      <c r="J59" s="21"/>
      <c r="K59" s="21"/>
      <c r="L59" s="21"/>
      <c r="M59" s="21"/>
      <c r="N59" s="21"/>
      <c r="O59" s="21"/>
      <c r="P59" s="21"/>
      <c r="Q59" s="21"/>
    </row>
    <row r="60" spans="1:17" x14ac:dyDescent="0.2">
      <c r="A60" s="11" t="s">
        <v>50</v>
      </c>
      <c r="B60" s="108">
        <v>976</v>
      </c>
      <c r="C60" s="5" t="s">
        <v>9</v>
      </c>
      <c r="D60" s="4">
        <v>13</v>
      </c>
      <c r="E60" s="4" t="s">
        <v>21</v>
      </c>
      <c r="F60" s="4" t="s">
        <v>22</v>
      </c>
      <c r="G60" s="26">
        <f>G62</f>
        <v>75000</v>
      </c>
      <c r="H60" s="25">
        <f t="shared" si="0"/>
        <v>75000</v>
      </c>
      <c r="I60" s="25"/>
      <c r="J60" s="21"/>
      <c r="K60" s="21"/>
      <c r="L60" s="21"/>
      <c r="M60" s="21"/>
      <c r="N60" s="21"/>
      <c r="O60" s="21"/>
      <c r="P60" s="21"/>
      <c r="Q60" s="21"/>
    </row>
    <row r="61" spans="1:17" ht="24" x14ac:dyDescent="0.2">
      <c r="A61" s="12" t="s">
        <v>52</v>
      </c>
      <c r="B61" s="108">
        <v>976</v>
      </c>
      <c r="C61" s="5" t="s">
        <v>9</v>
      </c>
      <c r="D61" s="4">
        <v>13</v>
      </c>
      <c r="E61" s="5" t="s">
        <v>109</v>
      </c>
      <c r="F61" s="5" t="s">
        <v>22</v>
      </c>
      <c r="G61" s="26">
        <f>G62</f>
        <v>75000</v>
      </c>
      <c r="H61" s="25">
        <f t="shared" si="0"/>
        <v>75000</v>
      </c>
      <c r="I61" s="25"/>
      <c r="J61" s="21"/>
      <c r="K61" s="21"/>
      <c r="L61" s="21"/>
      <c r="M61" s="21"/>
      <c r="N61" s="21"/>
      <c r="O61" s="21"/>
      <c r="P61" s="21"/>
      <c r="Q61" s="21"/>
    </row>
    <row r="62" spans="1:17" ht="24" x14ac:dyDescent="0.2">
      <c r="A62" s="12" t="s">
        <v>38</v>
      </c>
      <c r="B62" s="108">
        <v>976</v>
      </c>
      <c r="C62" s="5" t="s">
        <v>9</v>
      </c>
      <c r="D62" s="4">
        <v>13</v>
      </c>
      <c r="E62" s="5" t="s">
        <v>109</v>
      </c>
      <c r="F62" s="5">
        <v>200</v>
      </c>
      <c r="G62" s="26">
        <f>G63</f>
        <v>75000</v>
      </c>
      <c r="H62" s="25">
        <f t="shared" si="0"/>
        <v>75000</v>
      </c>
      <c r="I62" s="25"/>
      <c r="J62" s="21"/>
      <c r="K62" s="21"/>
      <c r="L62" s="21"/>
      <c r="M62" s="21"/>
      <c r="N62" s="21"/>
      <c r="O62" s="21"/>
      <c r="P62" s="21"/>
      <c r="Q62" s="21"/>
    </row>
    <row r="63" spans="1:17" ht="24" x14ac:dyDescent="0.2">
      <c r="A63" s="12" t="s">
        <v>51</v>
      </c>
      <c r="B63" s="108">
        <v>976</v>
      </c>
      <c r="C63" s="5" t="s">
        <v>9</v>
      </c>
      <c r="D63" s="4">
        <v>13</v>
      </c>
      <c r="E63" s="5" t="s">
        <v>109</v>
      </c>
      <c r="F63" s="5">
        <v>244</v>
      </c>
      <c r="G63" s="26">
        <v>75000</v>
      </c>
      <c r="H63" s="25">
        <f t="shared" si="0"/>
        <v>75000</v>
      </c>
      <c r="I63" s="25"/>
      <c r="J63" s="21"/>
      <c r="K63" s="21"/>
      <c r="L63" s="21"/>
      <c r="M63" s="21"/>
      <c r="N63" s="21"/>
      <c r="O63" s="21"/>
      <c r="P63" s="21"/>
      <c r="Q63" s="21"/>
    </row>
    <row r="64" spans="1:17" s="45" customFormat="1" x14ac:dyDescent="0.2">
      <c r="A64" s="13" t="s">
        <v>53</v>
      </c>
      <c r="B64" s="107">
        <v>976</v>
      </c>
      <c r="C64" s="14" t="s">
        <v>10</v>
      </c>
      <c r="D64" s="14" t="s">
        <v>33</v>
      </c>
      <c r="E64" s="15" t="s">
        <v>21</v>
      </c>
      <c r="F64" s="14" t="s">
        <v>22</v>
      </c>
      <c r="G64" s="46">
        <f>G70</f>
        <v>122300</v>
      </c>
      <c r="H64" s="43"/>
      <c r="I64" s="43">
        <f>G64</f>
        <v>122300</v>
      </c>
      <c r="J64" s="44"/>
      <c r="K64" s="44"/>
      <c r="L64" s="44"/>
      <c r="M64" s="44"/>
      <c r="N64" s="44"/>
      <c r="O64" s="44"/>
      <c r="P64" s="44"/>
      <c r="Q64" s="44"/>
    </row>
    <row r="65" spans="1:17" x14ac:dyDescent="0.2">
      <c r="A65" s="12" t="s">
        <v>54</v>
      </c>
      <c r="B65" s="108">
        <v>976</v>
      </c>
      <c r="C65" s="5" t="s">
        <v>10</v>
      </c>
      <c r="D65" s="5" t="s">
        <v>33</v>
      </c>
      <c r="E65" s="4" t="s">
        <v>21</v>
      </c>
      <c r="F65" s="5" t="s">
        <v>22</v>
      </c>
      <c r="G65" s="26">
        <f>G70</f>
        <v>122300</v>
      </c>
      <c r="H65" s="25"/>
      <c r="I65" s="25">
        <f t="shared" ref="I65:I74" si="1">G65</f>
        <v>122300</v>
      </c>
      <c r="J65" s="21"/>
      <c r="K65" s="21"/>
      <c r="L65" s="21"/>
      <c r="M65" s="21"/>
      <c r="N65" s="21"/>
      <c r="O65" s="21"/>
      <c r="P65" s="21"/>
      <c r="Q65" s="21"/>
    </row>
    <row r="66" spans="1:17" ht="24" x14ac:dyDescent="0.2">
      <c r="A66" s="11" t="s">
        <v>2</v>
      </c>
      <c r="B66" s="108">
        <v>976</v>
      </c>
      <c r="C66" s="5" t="s">
        <v>10</v>
      </c>
      <c r="D66" s="5" t="s">
        <v>33</v>
      </c>
      <c r="E66" s="4">
        <v>9900000000</v>
      </c>
      <c r="F66" s="4" t="s">
        <v>22</v>
      </c>
      <c r="G66" s="26">
        <f>G70</f>
        <v>122300</v>
      </c>
      <c r="H66" s="25"/>
      <c r="I66" s="25">
        <f t="shared" si="1"/>
        <v>122300</v>
      </c>
      <c r="J66" s="21"/>
      <c r="K66" s="21"/>
      <c r="L66" s="21"/>
      <c r="M66" s="21"/>
      <c r="N66" s="21"/>
      <c r="O66" s="21"/>
      <c r="P66" s="21"/>
      <c r="Q66" s="21"/>
    </row>
    <row r="67" spans="1:17" x14ac:dyDescent="0.2">
      <c r="A67" s="11" t="s">
        <v>3</v>
      </c>
      <c r="B67" s="108">
        <v>976</v>
      </c>
      <c r="C67" s="5" t="s">
        <v>10</v>
      </c>
      <c r="D67" s="5" t="s">
        <v>33</v>
      </c>
      <c r="E67" s="4">
        <v>9990000000</v>
      </c>
      <c r="F67" s="5" t="s">
        <v>22</v>
      </c>
      <c r="G67" s="26">
        <f>G70</f>
        <v>122300</v>
      </c>
      <c r="H67" s="25"/>
      <c r="I67" s="25">
        <f t="shared" si="1"/>
        <v>122300</v>
      </c>
      <c r="J67" s="21"/>
      <c r="K67" s="21"/>
      <c r="L67" s="21"/>
      <c r="M67" s="21"/>
      <c r="N67" s="21"/>
      <c r="O67" s="21"/>
      <c r="P67" s="21"/>
      <c r="Q67" s="21"/>
    </row>
    <row r="68" spans="1:17" ht="24" x14ac:dyDescent="0.2">
      <c r="A68" s="12" t="s">
        <v>55</v>
      </c>
      <c r="B68" s="108">
        <v>976</v>
      </c>
      <c r="C68" s="5" t="s">
        <v>10</v>
      </c>
      <c r="D68" s="5" t="s">
        <v>33</v>
      </c>
      <c r="E68" s="5">
        <v>9999951180</v>
      </c>
      <c r="F68" s="5" t="s">
        <v>22</v>
      </c>
      <c r="G68" s="26">
        <f>G70</f>
        <v>122300</v>
      </c>
      <c r="H68" s="25"/>
      <c r="I68" s="25">
        <f t="shared" si="1"/>
        <v>122300</v>
      </c>
      <c r="J68" s="21"/>
      <c r="K68" s="21"/>
      <c r="L68" s="21"/>
      <c r="M68" s="21"/>
      <c r="N68" s="21"/>
      <c r="O68" s="21"/>
      <c r="P68" s="21"/>
      <c r="Q68" s="21"/>
    </row>
    <row r="69" spans="1:17" ht="48" x14ac:dyDescent="0.2">
      <c r="A69" s="11" t="s">
        <v>5</v>
      </c>
      <c r="B69" s="108">
        <v>976</v>
      </c>
      <c r="C69" s="5" t="s">
        <v>10</v>
      </c>
      <c r="D69" s="5" t="s">
        <v>33</v>
      </c>
      <c r="E69" s="5">
        <v>9999951180</v>
      </c>
      <c r="F69" s="4">
        <v>100</v>
      </c>
      <c r="G69" s="26">
        <f>G70</f>
        <v>122300</v>
      </c>
      <c r="H69" s="25"/>
      <c r="I69" s="25">
        <f t="shared" si="1"/>
        <v>122300</v>
      </c>
      <c r="J69" s="21"/>
      <c r="K69" s="21"/>
      <c r="L69" s="21"/>
      <c r="M69" s="21"/>
      <c r="N69" s="21"/>
      <c r="O69" s="21"/>
      <c r="P69" s="21"/>
      <c r="Q69" s="21"/>
    </row>
    <row r="70" spans="1:17" ht="24" x14ac:dyDescent="0.2">
      <c r="A70" s="11" t="s">
        <v>6</v>
      </c>
      <c r="B70" s="108">
        <v>976</v>
      </c>
      <c r="C70" s="5" t="s">
        <v>10</v>
      </c>
      <c r="D70" s="5" t="s">
        <v>33</v>
      </c>
      <c r="E70" s="5">
        <v>9999951180</v>
      </c>
      <c r="F70" s="4">
        <v>120</v>
      </c>
      <c r="G70" s="26">
        <f>G71+G72+G73</f>
        <v>122300</v>
      </c>
      <c r="H70" s="25"/>
      <c r="I70" s="25">
        <f t="shared" si="1"/>
        <v>122300</v>
      </c>
      <c r="J70" s="21"/>
      <c r="K70" s="21"/>
      <c r="L70" s="21"/>
      <c r="M70" s="21"/>
      <c r="N70" s="21"/>
      <c r="O70" s="21"/>
      <c r="P70" s="21"/>
      <c r="Q70" s="21"/>
    </row>
    <row r="71" spans="1:17" ht="24" x14ac:dyDescent="0.2">
      <c r="A71" s="11" t="s">
        <v>7</v>
      </c>
      <c r="B71" s="108">
        <v>976</v>
      </c>
      <c r="C71" s="5" t="s">
        <v>10</v>
      </c>
      <c r="D71" s="5" t="s">
        <v>33</v>
      </c>
      <c r="E71" s="5">
        <v>9999951180</v>
      </c>
      <c r="F71" s="4">
        <v>121</v>
      </c>
      <c r="G71" s="26">
        <v>77472.97</v>
      </c>
      <c r="H71" s="25"/>
      <c r="I71" s="25">
        <f t="shared" si="1"/>
        <v>77472.97</v>
      </c>
      <c r="J71" s="21"/>
      <c r="K71" s="21"/>
      <c r="L71" s="21"/>
      <c r="M71" s="21"/>
      <c r="N71" s="21"/>
      <c r="O71" s="21"/>
      <c r="P71" s="21"/>
      <c r="Q71" s="21"/>
    </row>
    <row r="72" spans="1:17" ht="36" x14ac:dyDescent="0.2">
      <c r="A72" s="11" t="s">
        <v>8</v>
      </c>
      <c r="B72" s="108">
        <v>976</v>
      </c>
      <c r="C72" s="5" t="s">
        <v>10</v>
      </c>
      <c r="D72" s="5" t="s">
        <v>33</v>
      </c>
      <c r="E72" s="5">
        <v>9999951180</v>
      </c>
      <c r="F72" s="4">
        <v>129</v>
      </c>
      <c r="G72" s="26">
        <v>23396.84</v>
      </c>
      <c r="H72" s="25"/>
      <c r="I72" s="25">
        <f t="shared" si="1"/>
        <v>23396.84</v>
      </c>
      <c r="J72" s="21"/>
      <c r="K72" s="21"/>
      <c r="L72" s="21"/>
      <c r="M72" s="21"/>
      <c r="N72" s="21"/>
      <c r="O72" s="21"/>
      <c r="P72" s="21"/>
      <c r="Q72" s="21"/>
    </row>
    <row r="73" spans="1:17" ht="24" x14ac:dyDescent="0.2">
      <c r="A73" s="12" t="s">
        <v>38</v>
      </c>
      <c r="B73" s="108">
        <v>976</v>
      </c>
      <c r="C73" s="5" t="s">
        <v>10</v>
      </c>
      <c r="D73" s="5" t="s">
        <v>33</v>
      </c>
      <c r="E73" s="5">
        <v>9999951180</v>
      </c>
      <c r="F73" s="5">
        <v>200</v>
      </c>
      <c r="G73" s="26">
        <f>G74</f>
        <v>21430.19</v>
      </c>
      <c r="H73" s="25"/>
      <c r="I73" s="25">
        <f t="shared" si="1"/>
        <v>21430.19</v>
      </c>
      <c r="J73" s="21"/>
      <c r="K73" s="21"/>
      <c r="L73" s="21"/>
      <c r="M73" s="21"/>
      <c r="N73" s="21"/>
      <c r="O73" s="21"/>
      <c r="P73" s="21"/>
      <c r="Q73" s="21"/>
    </row>
    <row r="74" spans="1:17" ht="24" x14ac:dyDescent="0.2">
      <c r="A74" s="12" t="s">
        <v>51</v>
      </c>
      <c r="B74" s="108">
        <v>976</v>
      </c>
      <c r="C74" s="5" t="s">
        <v>10</v>
      </c>
      <c r="D74" s="5" t="s">
        <v>33</v>
      </c>
      <c r="E74" s="5">
        <v>9999951180</v>
      </c>
      <c r="F74" s="5">
        <v>244</v>
      </c>
      <c r="G74" s="26">
        <v>21430.19</v>
      </c>
      <c r="H74" s="25"/>
      <c r="I74" s="25">
        <f t="shared" si="1"/>
        <v>21430.19</v>
      </c>
      <c r="J74" s="21"/>
      <c r="K74" s="21"/>
      <c r="L74" s="21"/>
      <c r="M74" s="21"/>
      <c r="N74" s="21"/>
      <c r="O74" s="21"/>
      <c r="P74" s="21"/>
      <c r="Q74" s="21"/>
    </row>
    <row r="75" spans="1:17" s="45" customFormat="1" ht="24" x14ac:dyDescent="0.2">
      <c r="A75" s="13" t="s">
        <v>56</v>
      </c>
      <c r="B75" s="107">
        <v>976</v>
      </c>
      <c r="C75" s="14" t="s">
        <v>33</v>
      </c>
      <c r="D75" s="14" t="s">
        <v>74</v>
      </c>
      <c r="E75" s="15" t="s">
        <v>21</v>
      </c>
      <c r="F75" s="14" t="s">
        <v>22</v>
      </c>
      <c r="G75" s="46">
        <f>G80</f>
        <v>15000</v>
      </c>
      <c r="H75" s="43">
        <f>G75</f>
        <v>15000</v>
      </c>
      <c r="I75" s="43"/>
      <c r="J75" s="44"/>
      <c r="K75" s="44"/>
      <c r="L75" s="44"/>
      <c r="M75" s="44"/>
      <c r="N75" s="44"/>
      <c r="O75" s="44"/>
      <c r="P75" s="44"/>
      <c r="Q75" s="44"/>
    </row>
    <row r="76" spans="1:17" ht="24" x14ac:dyDescent="0.2">
      <c r="A76" s="12" t="s">
        <v>57</v>
      </c>
      <c r="B76" s="108">
        <v>976</v>
      </c>
      <c r="C76" s="5" t="s">
        <v>33</v>
      </c>
      <c r="D76" s="5" t="s">
        <v>74</v>
      </c>
      <c r="E76" s="4" t="s">
        <v>21</v>
      </c>
      <c r="F76" s="5" t="s">
        <v>22</v>
      </c>
      <c r="G76" s="26">
        <f>G80</f>
        <v>15000</v>
      </c>
      <c r="H76" s="25">
        <f t="shared" ref="H76:H114" si="2">G76</f>
        <v>15000</v>
      </c>
      <c r="I76" s="25"/>
      <c r="J76" s="21"/>
      <c r="K76" s="21"/>
      <c r="L76" s="21"/>
      <c r="M76" s="21"/>
      <c r="N76" s="21"/>
      <c r="O76" s="21"/>
      <c r="P76" s="21"/>
      <c r="Q76" s="21"/>
    </row>
    <row r="77" spans="1:17" ht="24" x14ac:dyDescent="0.2">
      <c r="A77" s="11" t="s">
        <v>2</v>
      </c>
      <c r="B77" s="108">
        <v>976</v>
      </c>
      <c r="C77" s="5" t="s">
        <v>33</v>
      </c>
      <c r="D77" s="5" t="s">
        <v>74</v>
      </c>
      <c r="E77" s="4">
        <v>9900000000</v>
      </c>
      <c r="F77" s="4" t="s">
        <v>22</v>
      </c>
      <c r="G77" s="26">
        <f>G80</f>
        <v>15000</v>
      </c>
      <c r="H77" s="25">
        <f t="shared" si="2"/>
        <v>15000</v>
      </c>
      <c r="I77" s="25"/>
      <c r="J77" s="21"/>
      <c r="K77" s="21"/>
      <c r="L77" s="21"/>
      <c r="M77" s="21"/>
      <c r="N77" s="21"/>
      <c r="O77" s="21"/>
      <c r="P77" s="21"/>
      <c r="Q77" s="21"/>
    </row>
    <row r="78" spans="1:17" x14ac:dyDescent="0.2">
      <c r="A78" s="11" t="s">
        <v>3</v>
      </c>
      <c r="B78" s="108">
        <v>976</v>
      </c>
      <c r="C78" s="5" t="s">
        <v>33</v>
      </c>
      <c r="D78" s="5" t="s">
        <v>74</v>
      </c>
      <c r="E78" s="4">
        <v>9990000000</v>
      </c>
      <c r="F78" s="5" t="s">
        <v>22</v>
      </c>
      <c r="G78" s="26">
        <f>G80</f>
        <v>15000</v>
      </c>
      <c r="H78" s="25">
        <f t="shared" si="2"/>
        <v>15000</v>
      </c>
      <c r="I78" s="25"/>
      <c r="J78" s="21"/>
      <c r="K78" s="21"/>
      <c r="L78" s="21"/>
      <c r="M78" s="21"/>
      <c r="N78" s="21"/>
      <c r="O78" s="21"/>
      <c r="P78" s="21"/>
      <c r="Q78" s="21"/>
    </row>
    <row r="79" spans="1:17" ht="24" x14ac:dyDescent="0.2">
      <c r="A79" s="12" t="s">
        <v>58</v>
      </c>
      <c r="B79" s="108">
        <v>976</v>
      </c>
      <c r="C79" s="5" t="s">
        <v>33</v>
      </c>
      <c r="D79" s="5" t="s">
        <v>74</v>
      </c>
      <c r="E79" s="5" t="s">
        <v>75</v>
      </c>
      <c r="F79" s="5" t="s">
        <v>22</v>
      </c>
      <c r="G79" s="26">
        <f>G80</f>
        <v>15000</v>
      </c>
      <c r="H79" s="25">
        <f t="shared" si="2"/>
        <v>15000</v>
      </c>
      <c r="I79" s="25"/>
      <c r="J79" s="21"/>
      <c r="K79" s="21"/>
      <c r="L79" s="21"/>
      <c r="M79" s="21"/>
      <c r="N79" s="21"/>
      <c r="O79" s="21"/>
      <c r="P79" s="21"/>
      <c r="Q79" s="21"/>
    </row>
    <row r="80" spans="1:17" ht="24" x14ac:dyDescent="0.2">
      <c r="A80" s="12" t="s">
        <v>38</v>
      </c>
      <c r="B80" s="108">
        <v>976</v>
      </c>
      <c r="C80" s="5" t="s">
        <v>33</v>
      </c>
      <c r="D80" s="5" t="s">
        <v>74</v>
      </c>
      <c r="E80" s="5" t="s">
        <v>75</v>
      </c>
      <c r="F80" s="5">
        <v>200</v>
      </c>
      <c r="G80" s="26">
        <f>G81</f>
        <v>15000</v>
      </c>
      <c r="H80" s="25">
        <f t="shared" si="2"/>
        <v>15000</v>
      </c>
      <c r="I80" s="25"/>
      <c r="J80" s="21"/>
      <c r="K80" s="21"/>
      <c r="L80" s="21"/>
      <c r="M80" s="21"/>
      <c r="N80" s="21"/>
      <c r="O80" s="21"/>
      <c r="P80" s="21"/>
      <c r="Q80" s="21"/>
    </row>
    <row r="81" spans="1:17" ht="24" x14ac:dyDescent="0.2">
      <c r="A81" s="12" t="s">
        <v>51</v>
      </c>
      <c r="B81" s="108">
        <v>976</v>
      </c>
      <c r="C81" s="5" t="s">
        <v>33</v>
      </c>
      <c r="D81" s="5" t="s">
        <v>74</v>
      </c>
      <c r="E81" s="5" t="s">
        <v>75</v>
      </c>
      <c r="F81" s="5">
        <v>244</v>
      </c>
      <c r="G81" s="26">
        <v>15000</v>
      </c>
      <c r="H81" s="25">
        <f t="shared" si="2"/>
        <v>15000</v>
      </c>
      <c r="I81" s="25"/>
      <c r="J81" s="21"/>
      <c r="K81" s="21"/>
      <c r="L81" s="21"/>
      <c r="M81" s="21"/>
      <c r="N81" s="21"/>
      <c r="O81" s="21"/>
      <c r="P81" s="21"/>
      <c r="Q81" s="21"/>
    </row>
    <row r="82" spans="1:17" s="45" customFormat="1" x14ac:dyDescent="0.2">
      <c r="A82" s="13" t="s">
        <v>59</v>
      </c>
      <c r="B82" s="107">
        <v>976</v>
      </c>
      <c r="C82" s="14" t="s">
        <v>63</v>
      </c>
      <c r="D82" s="14" t="s">
        <v>74</v>
      </c>
      <c r="E82" s="15" t="s">
        <v>21</v>
      </c>
      <c r="F82" s="14" t="s">
        <v>22</v>
      </c>
      <c r="G82" s="46">
        <f>G87</f>
        <v>1389170</v>
      </c>
      <c r="H82" s="43">
        <f t="shared" si="2"/>
        <v>1389170</v>
      </c>
      <c r="I82" s="43"/>
      <c r="J82" s="44"/>
      <c r="K82" s="44"/>
      <c r="L82" s="44"/>
      <c r="M82" s="44"/>
      <c r="N82" s="44"/>
      <c r="O82" s="44"/>
      <c r="P82" s="44"/>
      <c r="Q82" s="44"/>
    </row>
    <row r="83" spans="1:17" x14ac:dyDescent="0.2">
      <c r="A83" s="12" t="s">
        <v>60</v>
      </c>
      <c r="B83" s="108">
        <v>976</v>
      </c>
      <c r="C83" s="5" t="s">
        <v>63</v>
      </c>
      <c r="D83" s="5" t="s">
        <v>74</v>
      </c>
      <c r="E83" s="4" t="s">
        <v>21</v>
      </c>
      <c r="F83" s="5" t="s">
        <v>22</v>
      </c>
      <c r="G83" s="26">
        <f>G87</f>
        <v>1389170</v>
      </c>
      <c r="H83" s="25">
        <f t="shared" si="2"/>
        <v>1389170</v>
      </c>
      <c r="I83" s="25"/>
      <c r="J83" s="21"/>
      <c r="K83" s="21"/>
      <c r="L83" s="21"/>
      <c r="M83" s="21"/>
      <c r="N83" s="21"/>
      <c r="O83" s="21"/>
      <c r="P83" s="21"/>
      <c r="Q83" s="21"/>
    </row>
    <row r="84" spans="1:17" ht="24" x14ac:dyDescent="0.2">
      <c r="A84" s="11" t="s">
        <v>2</v>
      </c>
      <c r="B84" s="108">
        <v>976</v>
      </c>
      <c r="C84" s="5" t="s">
        <v>63</v>
      </c>
      <c r="D84" s="5" t="s">
        <v>74</v>
      </c>
      <c r="E84" s="4">
        <v>9900000000</v>
      </c>
      <c r="F84" s="4" t="s">
        <v>22</v>
      </c>
      <c r="G84" s="26">
        <f>G87</f>
        <v>1389170</v>
      </c>
      <c r="H84" s="25">
        <f t="shared" si="2"/>
        <v>1389170</v>
      </c>
      <c r="I84" s="25"/>
      <c r="J84" s="21"/>
      <c r="K84" s="21"/>
      <c r="L84" s="21"/>
      <c r="M84" s="21"/>
      <c r="N84" s="21"/>
      <c r="O84" s="21"/>
      <c r="P84" s="21"/>
      <c r="Q84" s="21"/>
    </row>
    <row r="85" spans="1:17" x14ac:dyDescent="0.2">
      <c r="A85" s="11" t="s">
        <v>3</v>
      </c>
      <c r="B85" s="108">
        <v>976</v>
      </c>
      <c r="C85" s="5" t="s">
        <v>63</v>
      </c>
      <c r="D85" s="5" t="s">
        <v>74</v>
      </c>
      <c r="E85" s="4">
        <v>9990000000</v>
      </c>
      <c r="F85" s="5" t="s">
        <v>22</v>
      </c>
      <c r="G85" s="26">
        <f>G87</f>
        <v>1389170</v>
      </c>
      <c r="H85" s="25">
        <f t="shared" si="2"/>
        <v>1389170</v>
      </c>
      <c r="I85" s="25"/>
      <c r="J85" s="21"/>
      <c r="K85" s="21"/>
      <c r="L85" s="21"/>
      <c r="M85" s="21"/>
      <c r="N85" s="21"/>
      <c r="O85" s="21"/>
      <c r="P85" s="21"/>
      <c r="Q85" s="21"/>
    </row>
    <row r="86" spans="1:17" ht="48" x14ac:dyDescent="0.2">
      <c r="A86" s="12" t="s">
        <v>61</v>
      </c>
      <c r="B86" s="108">
        <v>976</v>
      </c>
      <c r="C86" s="5" t="s">
        <v>63</v>
      </c>
      <c r="D86" s="5" t="s">
        <v>74</v>
      </c>
      <c r="E86" s="5">
        <v>9999940030</v>
      </c>
      <c r="F86" s="5" t="s">
        <v>22</v>
      </c>
      <c r="G86" s="26">
        <f>G87</f>
        <v>1389170</v>
      </c>
      <c r="H86" s="25">
        <f t="shared" si="2"/>
        <v>1389170</v>
      </c>
      <c r="I86" s="25"/>
      <c r="J86" s="21"/>
      <c r="K86" s="21"/>
      <c r="L86" s="21"/>
      <c r="M86" s="21"/>
      <c r="N86" s="21"/>
      <c r="O86" s="21"/>
      <c r="P86" s="21"/>
      <c r="Q86" s="21"/>
    </row>
    <row r="87" spans="1:17" ht="24" x14ac:dyDescent="0.2">
      <c r="A87" s="12" t="s">
        <v>38</v>
      </c>
      <c r="B87" s="108">
        <v>976</v>
      </c>
      <c r="C87" s="5" t="s">
        <v>63</v>
      </c>
      <c r="D87" s="5" t="s">
        <v>74</v>
      </c>
      <c r="E87" s="5">
        <v>9999940030</v>
      </c>
      <c r="F87" s="5">
        <v>200</v>
      </c>
      <c r="G87" s="26">
        <f>G88</f>
        <v>1389170</v>
      </c>
      <c r="H87" s="25">
        <f t="shared" si="2"/>
        <v>1389170</v>
      </c>
      <c r="I87" s="25"/>
      <c r="J87" s="21"/>
      <c r="K87" s="21"/>
      <c r="L87" s="21"/>
      <c r="M87" s="21"/>
      <c r="N87" s="21"/>
      <c r="O87" s="21"/>
      <c r="P87" s="21"/>
      <c r="Q87" s="21"/>
    </row>
    <row r="88" spans="1:17" ht="24" x14ac:dyDescent="0.2">
      <c r="A88" s="12" t="s">
        <v>51</v>
      </c>
      <c r="B88" s="108">
        <v>976</v>
      </c>
      <c r="C88" s="5" t="s">
        <v>63</v>
      </c>
      <c r="D88" s="5" t="s">
        <v>74</v>
      </c>
      <c r="E88" s="5">
        <v>9999940030</v>
      </c>
      <c r="F88" s="5">
        <v>244</v>
      </c>
      <c r="G88" s="26">
        <v>1389170</v>
      </c>
      <c r="H88" s="25">
        <f t="shared" si="2"/>
        <v>1389170</v>
      </c>
      <c r="I88" s="25"/>
      <c r="J88" s="21"/>
      <c r="K88" s="21"/>
      <c r="L88" s="21"/>
      <c r="M88" s="21"/>
      <c r="N88" s="21"/>
      <c r="O88" s="21"/>
      <c r="P88" s="21"/>
      <c r="Q88" s="21"/>
    </row>
    <row r="89" spans="1:17" s="45" customFormat="1" x14ac:dyDescent="0.2">
      <c r="A89" s="31" t="s">
        <v>62</v>
      </c>
      <c r="B89" s="107">
        <v>976</v>
      </c>
      <c r="C89" s="32" t="s">
        <v>78</v>
      </c>
      <c r="D89" s="32" t="s">
        <v>33</v>
      </c>
      <c r="E89" s="33" t="s">
        <v>21</v>
      </c>
      <c r="F89" s="32" t="s">
        <v>22</v>
      </c>
      <c r="G89" s="43">
        <f>G94+G96</f>
        <v>314000</v>
      </c>
      <c r="H89" s="43">
        <f t="shared" si="2"/>
        <v>314000</v>
      </c>
      <c r="I89" s="43"/>
      <c r="J89" s="44"/>
      <c r="K89" s="44"/>
      <c r="L89" s="44"/>
      <c r="M89" s="44"/>
      <c r="N89" s="44"/>
      <c r="O89" s="44"/>
      <c r="P89" s="44"/>
      <c r="Q89" s="44"/>
    </row>
    <row r="90" spans="1:17" x14ac:dyDescent="0.2">
      <c r="A90" s="121" t="s">
        <v>76</v>
      </c>
      <c r="B90" s="122">
        <v>976</v>
      </c>
      <c r="C90" s="127" t="s">
        <v>78</v>
      </c>
      <c r="D90" s="127" t="s">
        <v>33</v>
      </c>
      <c r="E90" s="128" t="s">
        <v>21</v>
      </c>
      <c r="F90" s="127" t="s">
        <v>22</v>
      </c>
      <c r="G90" s="126">
        <f>G94</f>
        <v>64000</v>
      </c>
      <c r="H90" s="126">
        <f t="shared" si="2"/>
        <v>64000</v>
      </c>
      <c r="I90" s="25"/>
      <c r="J90" s="21"/>
      <c r="K90" s="21"/>
      <c r="L90" s="21"/>
      <c r="M90" s="21"/>
      <c r="N90" s="21"/>
      <c r="O90" s="21"/>
      <c r="P90" s="21"/>
      <c r="Q90" s="21"/>
    </row>
    <row r="91" spans="1:17" ht="24" x14ac:dyDescent="0.2">
      <c r="A91" s="2" t="s">
        <v>2</v>
      </c>
      <c r="B91" s="108">
        <v>976</v>
      </c>
      <c r="C91" s="5" t="s">
        <v>78</v>
      </c>
      <c r="D91" s="5" t="s">
        <v>33</v>
      </c>
      <c r="E91" s="4">
        <v>9900000000</v>
      </c>
      <c r="F91" s="4" t="s">
        <v>22</v>
      </c>
      <c r="G91" s="25">
        <f>G94</f>
        <v>64000</v>
      </c>
      <c r="H91" s="25">
        <f t="shared" si="2"/>
        <v>64000</v>
      </c>
      <c r="I91" s="25"/>
      <c r="J91" s="21"/>
      <c r="K91" s="21"/>
      <c r="L91" s="21"/>
      <c r="M91" s="21"/>
      <c r="N91" s="21"/>
      <c r="O91" s="21"/>
      <c r="P91" s="21"/>
      <c r="Q91" s="21"/>
    </row>
    <row r="92" spans="1:17" x14ac:dyDescent="0.2">
      <c r="A92" s="2" t="s">
        <v>3</v>
      </c>
      <c r="B92" s="108">
        <v>976</v>
      </c>
      <c r="C92" s="5" t="s">
        <v>78</v>
      </c>
      <c r="D92" s="5" t="s">
        <v>33</v>
      </c>
      <c r="E92" s="4">
        <v>9990000000</v>
      </c>
      <c r="F92" s="5" t="s">
        <v>22</v>
      </c>
      <c r="G92" s="25">
        <f>G94</f>
        <v>64000</v>
      </c>
      <c r="H92" s="25">
        <f t="shared" si="2"/>
        <v>64000</v>
      </c>
      <c r="I92" s="25"/>
      <c r="J92" s="21"/>
      <c r="K92" s="21"/>
      <c r="L92" s="21"/>
      <c r="M92" s="21"/>
      <c r="N92" s="21"/>
      <c r="O92" s="21"/>
      <c r="P92" s="21"/>
      <c r="Q92" s="21"/>
    </row>
    <row r="93" spans="1:17" x14ac:dyDescent="0.2">
      <c r="A93" s="3" t="s">
        <v>77</v>
      </c>
      <c r="B93" s="108">
        <v>976</v>
      </c>
      <c r="C93" s="5" t="s">
        <v>78</v>
      </c>
      <c r="D93" s="5" t="s">
        <v>33</v>
      </c>
      <c r="E93" s="4" t="s">
        <v>79</v>
      </c>
      <c r="F93" s="5" t="s">
        <v>22</v>
      </c>
      <c r="G93" s="25">
        <f>G94</f>
        <v>64000</v>
      </c>
      <c r="H93" s="25">
        <f t="shared" si="2"/>
        <v>64000</v>
      </c>
      <c r="I93" s="25"/>
      <c r="J93" s="21"/>
      <c r="K93" s="21"/>
      <c r="L93" s="21"/>
      <c r="M93" s="21"/>
      <c r="N93" s="21"/>
      <c r="O93" s="21"/>
      <c r="P93" s="21"/>
      <c r="Q93" s="21"/>
    </row>
    <row r="94" spans="1:17" ht="24" x14ac:dyDescent="0.2">
      <c r="A94" s="3" t="s">
        <v>38</v>
      </c>
      <c r="B94" s="108">
        <v>976</v>
      </c>
      <c r="C94" s="5" t="s">
        <v>78</v>
      </c>
      <c r="D94" s="5" t="s">
        <v>33</v>
      </c>
      <c r="E94" s="4" t="s">
        <v>79</v>
      </c>
      <c r="F94" s="5">
        <v>200</v>
      </c>
      <c r="G94" s="25">
        <f>G95</f>
        <v>64000</v>
      </c>
      <c r="H94" s="25">
        <f t="shared" si="2"/>
        <v>64000</v>
      </c>
      <c r="I94" s="25"/>
      <c r="J94" s="21"/>
      <c r="K94" s="21"/>
      <c r="L94" s="21"/>
      <c r="M94" s="21"/>
      <c r="N94" s="21"/>
      <c r="O94" s="21"/>
      <c r="P94" s="21"/>
      <c r="Q94" s="21"/>
    </row>
    <row r="95" spans="1:17" ht="24" x14ac:dyDescent="0.2">
      <c r="A95" s="34" t="s">
        <v>51</v>
      </c>
      <c r="B95" s="108">
        <v>976</v>
      </c>
      <c r="C95" s="9" t="s">
        <v>78</v>
      </c>
      <c r="D95" s="9" t="s">
        <v>33</v>
      </c>
      <c r="E95" s="8" t="s">
        <v>79</v>
      </c>
      <c r="F95" s="9">
        <v>244</v>
      </c>
      <c r="G95" s="25">
        <v>64000</v>
      </c>
      <c r="H95" s="25">
        <f t="shared" si="2"/>
        <v>64000</v>
      </c>
      <c r="I95" s="25"/>
      <c r="J95" s="21"/>
      <c r="K95" s="21"/>
      <c r="L95" s="21"/>
      <c r="M95" s="21"/>
      <c r="N95" s="21"/>
      <c r="O95" s="21"/>
      <c r="P95" s="21"/>
      <c r="Q95" s="21"/>
    </row>
    <row r="96" spans="1:17" ht="48" x14ac:dyDescent="0.2">
      <c r="A96" s="121" t="s">
        <v>198</v>
      </c>
      <c r="B96" s="122">
        <v>976</v>
      </c>
      <c r="C96" s="123" t="s">
        <v>78</v>
      </c>
      <c r="D96" s="123" t="s">
        <v>33</v>
      </c>
      <c r="E96" s="124" t="s">
        <v>200</v>
      </c>
      <c r="F96" s="123" t="s">
        <v>22</v>
      </c>
      <c r="G96" s="125">
        <f>G108+G106+G104+G102+G100+G98</f>
        <v>250000</v>
      </c>
      <c r="H96" s="126">
        <v>250000</v>
      </c>
      <c r="I96" s="25"/>
      <c r="J96" s="21"/>
      <c r="K96" s="21"/>
      <c r="L96" s="21"/>
      <c r="M96" s="21"/>
      <c r="N96" s="21"/>
      <c r="O96" s="21"/>
      <c r="P96" s="21"/>
    </row>
    <row r="97" spans="1:17" x14ac:dyDescent="0.2">
      <c r="A97" s="118" t="s">
        <v>199</v>
      </c>
      <c r="B97" s="108">
        <v>976</v>
      </c>
      <c r="C97" s="9" t="s">
        <v>78</v>
      </c>
      <c r="D97" s="9" t="s">
        <v>33</v>
      </c>
      <c r="E97" s="8" t="s">
        <v>201</v>
      </c>
      <c r="F97" s="9" t="s">
        <v>22</v>
      </c>
      <c r="G97" s="25">
        <f>G98</f>
        <v>35400</v>
      </c>
      <c r="H97" s="25">
        <f>H98</f>
        <v>35400</v>
      </c>
      <c r="I97" s="25"/>
      <c r="J97" s="21"/>
      <c r="K97" s="21"/>
      <c r="L97" s="21"/>
      <c r="M97" s="21"/>
      <c r="N97" s="21"/>
      <c r="O97" s="21"/>
      <c r="P97" s="21"/>
    </row>
    <row r="98" spans="1:17" ht="24" x14ac:dyDescent="0.2">
      <c r="A98" s="118" t="s">
        <v>38</v>
      </c>
      <c r="B98" s="108">
        <v>976</v>
      </c>
      <c r="C98" s="9" t="s">
        <v>78</v>
      </c>
      <c r="D98" s="9" t="s">
        <v>33</v>
      </c>
      <c r="E98" s="8" t="s">
        <v>201</v>
      </c>
      <c r="F98" s="9" t="s">
        <v>210</v>
      </c>
      <c r="G98" s="117">
        <v>35400</v>
      </c>
      <c r="H98" s="25">
        <v>35400</v>
      </c>
      <c r="I98" s="25"/>
      <c r="J98" s="21"/>
      <c r="K98" s="21"/>
      <c r="L98" s="21"/>
      <c r="M98" s="21"/>
      <c r="N98" s="21"/>
      <c r="O98" s="21"/>
      <c r="P98" s="21"/>
    </row>
    <row r="99" spans="1:17" x14ac:dyDescent="0.2">
      <c r="A99" s="119" t="s">
        <v>202</v>
      </c>
      <c r="B99" s="108">
        <v>976</v>
      </c>
      <c r="C99" s="9" t="s">
        <v>78</v>
      </c>
      <c r="D99" s="9" t="s">
        <v>33</v>
      </c>
      <c r="E99" s="8" t="s">
        <v>206</v>
      </c>
      <c r="F99" s="9" t="s">
        <v>22</v>
      </c>
      <c r="G99" s="117">
        <f>G100</f>
        <v>7200</v>
      </c>
      <c r="H99" s="117">
        <f>H100</f>
        <v>7200</v>
      </c>
      <c r="I99" s="25"/>
      <c r="J99" s="21"/>
      <c r="K99" s="21"/>
      <c r="L99" s="21"/>
      <c r="M99" s="21"/>
      <c r="N99" s="21"/>
      <c r="O99" s="21"/>
      <c r="P99" s="21"/>
    </row>
    <row r="100" spans="1:17" ht="24" x14ac:dyDescent="0.2">
      <c r="A100" s="118" t="s">
        <v>38</v>
      </c>
      <c r="B100" s="108">
        <v>976</v>
      </c>
      <c r="C100" s="9" t="s">
        <v>78</v>
      </c>
      <c r="D100" s="9" t="s">
        <v>33</v>
      </c>
      <c r="E100" s="8" t="s">
        <v>206</v>
      </c>
      <c r="F100" s="9" t="s">
        <v>210</v>
      </c>
      <c r="G100" s="117">
        <v>7200</v>
      </c>
      <c r="H100" s="25">
        <v>7200</v>
      </c>
      <c r="I100" s="25"/>
      <c r="J100" s="21"/>
      <c r="K100" s="21"/>
      <c r="L100" s="21"/>
      <c r="M100" s="21"/>
      <c r="N100" s="21"/>
      <c r="O100" s="21"/>
      <c r="P100" s="21"/>
    </row>
    <row r="101" spans="1:17" ht="24" x14ac:dyDescent="0.2">
      <c r="A101" s="118" t="s">
        <v>212</v>
      </c>
      <c r="B101" s="108">
        <v>976</v>
      </c>
      <c r="C101" s="9" t="s">
        <v>78</v>
      </c>
      <c r="D101" s="9" t="s">
        <v>33</v>
      </c>
      <c r="E101" s="8" t="s">
        <v>207</v>
      </c>
      <c r="F101" s="9" t="s">
        <v>22</v>
      </c>
      <c r="G101" s="117">
        <f>G102</f>
        <v>36000</v>
      </c>
      <c r="H101" s="117">
        <f>H102</f>
        <v>36000</v>
      </c>
      <c r="I101" s="25"/>
      <c r="J101" s="21"/>
      <c r="K101" s="21"/>
      <c r="L101" s="21"/>
      <c r="M101" s="21"/>
      <c r="N101" s="21"/>
      <c r="O101" s="21"/>
      <c r="P101" s="21"/>
    </row>
    <row r="102" spans="1:17" ht="24" x14ac:dyDescent="0.2">
      <c r="A102" s="118" t="s">
        <v>38</v>
      </c>
      <c r="B102" s="108">
        <v>976</v>
      </c>
      <c r="C102" s="9" t="s">
        <v>78</v>
      </c>
      <c r="D102" s="9" t="s">
        <v>33</v>
      </c>
      <c r="E102" s="8" t="s">
        <v>207</v>
      </c>
      <c r="F102" s="9" t="s">
        <v>210</v>
      </c>
      <c r="G102" s="117">
        <v>36000</v>
      </c>
      <c r="H102" s="25">
        <v>36000</v>
      </c>
      <c r="I102" s="25"/>
      <c r="J102" s="21"/>
      <c r="K102" s="21"/>
      <c r="L102" s="21"/>
      <c r="M102" s="21"/>
      <c r="N102" s="21"/>
      <c r="O102" s="21"/>
      <c r="P102" s="21"/>
    </row>
    <row r="103" spans="1:17" x14ac:dyDescent="0.2">
      <c r="A103" s="118" t="s">
        <v>203</v>
      </c>
      <c r="B103" s="108">
        <v>976</v>
      </c>
      <c r="C103" s="9" t="s">
        <v>78</v>
      </c>
      <c r="D103" s="9" t="s">
        <v>33</v>
      </c>
      <c r="E103" s="8" t="s">
        <v>209</v>
      </c>
      <c r="F103" s="9" t="s">
        <v>22</v>
      </c>
      <c r="G103" s="117">
        <f>G104</f>
        <v>40000</v>
      </c>
      <c r="H103" s="117">
        <f>H104</f>
        <v>40000</v>
      </c>
      <c r="I103" s="25"/>
      <c r="J103" s="21"/>
      <c r="K103" s="21"/>
      <c r="L103" s="21"/>
      <c r="M103" s="21"/>
      <c r="N103" s="21"/>
      <c r="O103" s="21"/>
      <c r="P103" s="21"/>
    </row>
    <row r="104" spans="1:17" ht="24" x14ac:dyDescent="0.2">
      <c r="A104" s="118" t="s">
        <v>38</v>
      </c>
      <c r="B104" s="108">
        <v>976</v>
      </c>
      <c r="C104" s="9" t="s">
        <v>78</v>
      </c>
      <c r="D104" s="9" t="s">
        <v>33</v>
      </c>
      <c r="E104" s="8" t="s">
        <v>209</v>
      </c>
      <c r="F104" s="9" t="s">
        <v>210</v>
      </c>
      <c r="G104" s="117">
        <v>40000</v>
      </c>
      <c r="H104" s="25">
        <v>40000</v>
      </c>
      <c r="I104" s="25"/>
      <c r="J104" s="21"/>
      <c r="K104" s="21"/>
      <c r="L104" s="21"/>
      <c r="M104" s="21"/>
      <c r="N104" s="21"/>
      <c r="O104" s="21"/>
      <c r="P104" s="21"/>
    </row>
    <row r="105" spans="1:17" x14ac:dyDescent="0.2">
      <c r="A105" s="118" t="s">
        <v>205</v>
      </c>
      <c r="B105" s="108">
        <v>976</v>
      </c>
      <c r="C105" s="9" t="s">
        <v>78</v>
      </c>
      <c r="D105" s="9" t="s">
        <v>33</v>
      </c>
      <c r="E105" s="8" t="s">
        <v>208</v>
      </c>
      <c r="F105" s="9" t="s">
        <v>22</v>
      </c>
      <c r="G105" s="117">
        <f>G106</f>
        <v>94000</v>
      </c>
      <c r="H105" s="117">
        <f>H106</f>
        <v>94000</v>
      </c>
      <c r="I105" s="25"/>
      <c r="J105" s="21"/>
      <c r="K105" s="21"/>
      <c r="L105" s="21"/>
      <c r="M105" s="21"/>
      <c r="N105" s="21"/>
      <c r="O105" s="21"/>
      <c r="P105" s="21"/>
    </row>
    <row r="106" spans="1:17" ht="24" x14ac:dyDescent="0.2">
      <c r="A106" s="118" t="s">
        <v>38</v>
      </c>
      <c r="B106" s="108">
        <v>976</v>
      </c>
      <c r="C106" s="9" t="s">
        <v>78</v>
      </c>
      <c r="D106" s="9" t="s">
        <v>33</v>
      </c>
      <c r="E106" s="8" t="s">
        <v>208</v>
      </c>
      <c r="F106" s="9" t="s">
        <v>210</v>
      </c>
      <c r="G106" s="117">
        <v>94000</v>
      </c>
      <c r="H106" s="25">
        <v>94000</v>
      </c>
      <c r="I106" s="25"/>
      <c r="J106" s="21"/>
      <c r="K106" s="21"/>
      <c r="L106" s="21"/>
      <c r="M106" s="21"/>
      <c r="N106" s="21"/>
      <c r="O106" s="21"/>
      <c r="P106" s="21"/>
    </row>
    <row r="107" spans="1:17" x14ac:dyDescent="0.2">
      <c r="A107" s="118" t="s">
        <v>204</v>
      </c>
      <c r="B107" s="108">
        <v>976</v>
      </c>
      <c r="C107" s="9" t="s">
        <v>78</v>
      </c>
      <c r="D107" s="9" t="s">
        <v>33</v>
      </c>
      <c r="E107" s="8" t="s">
        <v>211</v>
      </c>
      <c r="F107" s="9" t="s">
        <v>22</v>
      </c>
      <c r="G107" s="117">
        <f>G108</f>
        <v>37400</v>
      </c>
      <c r="H107" s="117">
        <f>H108</f>
        <v>37400</v>
      </c>
      <c r="I107" s="25"/>
      <c r="J107" s="21"/>
      <c r="K107" s="21"/>
      <c r="L107" s="21"/>
      <c r="M107" s="21"/>
      <c r="N107" s="21"/>
      <c r="O107" s="21"/>
      <c r="P107" s="21"/>
    </row>
    <row r="108" spans="1:17" ht="24" x14ac:dyDescent="0.2">
      <c r="A108" s="118" t="s">
        <v>38</v>
      </c>
      <c r="B108" s="108">
        <v>976</v>
      </c>
      <c r="C108" s="9" t="s">
        <v>78</v>
      </c>
      <c r="D108" s="9" t="s">
        <v>33</v>
      </c>
      <c r="E108" s="8" t="s">
        <v>211</v>
      </c>
      <c r="F108" s="9" t="s">
        <v>22</v>
      </c>
      <c r="G108" s="117">
        <v>37400</v>
      </c>
      <c r="H108" s="25">
        <v>37400</v>
      </c>
      <c r="I108" s="25"/>
      <c r="J108" s="21"/>
      <c r="K108" s="21"/>
      <c r="L108" s="21"/>
      <c r="M108" s="21"/>
      <c r="N108" s="21"/>
      <c r="O108" s="21"/>
      <c r="P108" s="21"/>
    </row>
    <row r="109" spans="1:17" s="45" customFormat="1" x14ac:dyDescent="0.2">
      <c r="A109" s="10" t="s">
        <v>80</v>
      </c>
      <c r="B109" s="107">
        <v>976</v>
      </c>
      <c r="C109" s="14" t="s">
        <v>85</v>
      </c>
      <c r="D109" s="14" t="s">
        <v>9</v>
      </c>
      <c r="E109" s="15" t="s">
        <v>21</v>
      </c>
      <c r="F109" s="14" t="s">
        <v>22</v>
      </c>
      <c r="G109" s="47" t="str">
        <f>G113</f>
        <v>2950000</v>
      </c>
      <c r="H109" s="42" t="str">
        <f t="shared" si="2"/>
        <v>2950000</v>
      </c>
      <c r="I109" s="25"/>
      <c r="J109" s="44"/>
      <c r="K109" s="44"/>
      <c r="L109" s="44"/>
      <c r="M109" s="44"/>
      <c r="N109" s="44"/>
      <c r="O109" s="44"/>
      <c r="P109" s="44"/>
      <c r="Q109" s="44"/>
    </row>
    <row r="110" spans="1:17" x14ac:dyDescent="0.2">
      <c r="A110" s="36" t="s">
        <v>82</v>
      </c>
      <c r="B110" s="108">
        <v>976</v>
      </c>
      <c r="C110" s="5" t="s">
        <v>85</v>
      </c>
      <c r="D110" s="5" t="s">
        <v>9</v>
      </c>
      <c r="E110" s="4" t="s">
        <v>21</v>
      </c>
      <c r="F110" s="5" t="s">
        <v>22</v>
      </c>
      <c r="G110" s="39" t="str">
        <f>G113</f>
        <v>2950000</v>
      </c>
      <c r="H110" s="24" t="str">
        <f t="shared" si="2"/>
        <v>2950000</v>
      </c>
      <c r="I110" s="40"/>
      <c r="J110" s="21"/>
      <c r="K110" s="21"/>
      <c r="L110" s="21"/>
      <c r="M110" s="21"/>
      <c r="N110" s="21"/>
      <c r="O110" s="21"/>
      <c r="P110" s="21"/>
      <c r="Q110" s="21"/>
    </row>
    <row r="111" spans="1:17" x14ac:dyDescent="0.2">
      <c r="A111" s="37" t="s">
        <v>83</v>
      </c>
      <c r="B111" s="108">
        <v>976</v>
      </c>
      <c r="C111" s="5" t="s">
        <v>85</v>
      </c>
      <c r="D111" s="5" t="s">
        <v>9</v>
      </c>
      <c r="E111" s="4">
        <v>9900000000</v>
      </c>
      <c r="F111" s="4" t="s">
        <v>22</v>
      </c>
      <c r="G111" s="39" t="str">
        <f>G113</f>
        <v>2950000</v>
      </c>
      <c r="H111" s="24" t="str">
        <f t="shared" si="2"/>
        <v>2950000</v>
      </c>
      <c r="I111" s="40"/>
      <c r="J111" s="21"/>
      <c r="K111" s="21"/>
      <c r="L111" s="21"/>
      <c r="M111" s="21"/>
      <c r="N111" s="21"/>
      <c r="O111" s="21"/>
      <c r="P111" s="21"/>
      <c r="Q111" s="21"/>
    </row>
    <row r="112" spans="1:17" ht="40.5" customHeight="1" x14ac:dyDescent="0.2">
      <c r="A112" s="38" t="s">
        <v>87</v>
      </c>
      <c r="B112" s="108">
        <v>976</v>
      </c>
      <c r="C112" s="5" t="s">
        <v>85</v>
      </c>
      <c r="D112" s="5" t="s">
        <v>9</v>
      </c>
      <c r="E112" s="4">
        <v>9990000000</v>
      </c>
      <c r="F112" s="5" t="s">
        <v>22</v>
      </c>
      <c r="G112" s="39" t="str">
        <f>G113</f>
        <v>2950000</v>
      </c>
      <c r="H112" s="24" t="str">
        <f t="shared" si="2"/>
        <v>2950000</v>
      </c>
      <c r="I112" s="40"/>
      <c r="J112" s="21"/>
      <c r="K112" s="21"/>
      <c r="L112" s="21"/>
      <c r="M112" s="21"/>
      <c r="N112" s="21"/>
      <c r="O112" s="21"/>
      <c r="P112" s="21"/>
      <c r="Q112" s="21"/>
    </row>
    <row r="113" spans="1:17" ht="24" x14ac:dyDescent="0.2">
      <c r="A113" s="38" t="s">
        <v>81</v>
      </c>
      <c r="B113" s="108">
        <v>976</v>
      </c>
      <c r="C113" s="5" t="s">
        <v>85</v>
      </c>
      <c r="D113" s="5" t="s">
        <v>9</v>
      </c>
      <c r="E113" s="4">
        <v>9999960010</v>
      </c>
      <c r="F113" s="5" t="s">
        <v>86</v>
      </c>
      <c r="G113" s="39" t="str">
        <f>G114</f>
        <v>2950000</v>
      </c>
      <c r="H113" s="24" t="str">
        <f t="shared" si="2"/>
        <v>2950000</v>
      </c>
      <c r="I113" s="40"/>
      <c r="J113" s="21"/>
      <c r="K113" s="21"/>
      <c r="L113" s="21"/>
      <c r="M113" s="21"/>
      <c r="N113" s="21"/>
      <c r="O113" s="21"/>
      <c r="P113" s="21"/>
      <c r="Q113" s="21"/>
    </row>
    <row r="114" spans="1:17" ht="36" x14ac:dyDescent="0.2">
      <c r="A114" s="38" t="s">
        <v>84</v>
      </c>
      <c r="B114" s="108">
        <v>976</v>
      </c>
      <c r="C114" s="5" t="s">
        <v>85</v>
      </c>
      <c r="D114" s="5" t="s">
        <v>9</v>
      </c>
      <c r="E114" s="4">
        <v>9999960010</v>
      </c>
      <c r="F114" s="5">
        <v>611</v>
      </c>
      <c r="G114" s="35" t="s">
        <v>215</v>
      </c>
      <c r="H114" s="24" t="str">
        <f t="shared" si="2"/>
        <v>2950000</v>
      </c>
      <c r="I114" s="24"/>
      <c r="J114" s="21"/>
      <c r="K114" s="21"/>
      <c r="L114" s="21"/>
      <c r="M114" s="21"/>
      <c r="N114" s="21"/>
      <c r="O114" s="21"/>
      <c r="P114" s="21"/>
      <c r="Q114" s="21"/>
    </row>
    <row r="115" spans="1:17" s="45" customFormat="1" x14ac:dyDescent="0.2">
      <c r="A115" s="49" t="s">
        <v>88</v>
      </c>
      <c r="B115" s="49"/>
      <c r="C115" s="41"/>
      <c r="D115" s="41"/>
      <c r="E115" s="41"/>
      <c r="F115" s="41"/>
      <c r="G115" s="42">
        <f>G109+G89+G82+G75+G64+G10</f>
        <v>8972470</v>
      </c>
      <c r="H115" s="43">
        <f>H109+H89+H82+H75+H10</f>
        <v>8850170</v>
      </c>
      <c r="I115" s="43">
        <f>I64</f>
        <v>122300</v>
      </c>
      <c r="J115" s="44"/>
      <c r="K115" s="44"/>
      <c r="L115" s="44"/>
      <c r="M115" s="44"/>
      <c r="N115" s="44"/>
      <c r="O115" s="44"/>
      <c r="P115" s="44"/>
      <c r="Q115" s="44"/>
    </row>
    <row r="116" spans="1:17" x14ac:dyDescent="0.2">
      <c r="G116" s="28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x14ac:dyDescent="0.2">
      <c r="G117" s="28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17" x14ac:dyDescent="0.2">
      <c r="G118" s="28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x14ac:dyDescent="0.2">
      <c r="G119" s="28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1:17" x14ac:dyDescent="0.2">
      <c r="G120" s="28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x14ac:dyDescent="0.2">
      <c r="G121" s="28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x14ac:dyDescent="0.2">
      <c r="G122" s="28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x14ac:dyDescent="0.2">
      <c r="G123" s="28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x14ac:dyDescent="0.2">
      <c r="G124" s="28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x14ac:dyDescent="0.2">
      <c r="G125" s="28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1:17" x14ac:dyDescent="0.2">
      <c r="G126" s="28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x14ac:dyDescent="0.2">
      <c r="G127" s="28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x14ac:dyDescent="0.2">
      <c r="G128" s="28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7:17" x14ac:dyDescent="0.2">
      <c r="G129" s="28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7:17" x14ac:dyDescent="0.2">
      <c r="G130" s="28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7:17" x14ac:dyDescent="0.2">
      <c r="G131" s="28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7:17" x14ac:dyDescent="0.2">
      <c r="G132" s="28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7:17" x14ac:dyDescent="0.2">
      <c r="G133" s="28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7:17" x14ac:dyDescent="0.2">
      <c r="G134" s="28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7:17" x14ac:dyDescent="0.2">
      <c r="G135" s="28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7:17" x14ac:dyDescent="0.2">
      <c r="G136" s="28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7:17" x14ac:dyDescent="0.2">
      <c r="G137" s="28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7:17" x14ac:dyDescent="0.2">
      <c r="G138" s="28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7:17" x14ac:dyDescent="0.2">
      <c r="G139" s="28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7:17" x14ac:dyDescent="0.2">
      <c r="G140" s="28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7:17" x14ac:dyDescent="0.2">
      <c r="G141" s="28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7:17" x14ac:dyDescent="0.2">
      <c r="G142" s="28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7:17" x14ac:dyDescent="0.2">
      <c r="G143" s="28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7:17" x14ac:dyDescent="0.2">
      <c r="G144" s="28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7:17" x14ac:dyDescent="0.2">
      <c r="G145" s="28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7:17" x14ac:dyDescent="0.2">
      <c r="G146" s="28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7:17" x14ac:dyDescent="0.2">
      <c r="G147" s="28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7:17" x14ac:dyDescent="0.2">
      <c r="G148" s="28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7:17" x14ac:dyDescent="0.2">
      <c r="G149" s="28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7:17" x14ac:dyDescent="0.2">
      <c r="G150" s="28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7:17" x14ac:dyDescent="0.2">
      <c r="G151" s="28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7:17" x14ac:dyDescent="0.2">
      <c r="G152" s="28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7:17" x14ac:dyDescent="0.2">
      <c r="G153" s="28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7:17" x14ac:dyDescent="0.2">
      <c r="G154" s="28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7:17" x14ac:dyDescent="0.2">
      <c r="G155" s="28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7:17" x14ac:dyDescent="0.2">
      <c r="G156" s="28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7:17" x14ac:dyDescent="0.2">
      <c r="G157" s="28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7:17" x14ac:dyDescent="0.2">
      <c r="G158" s="28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7:17" x14ac:dyDescent="0.2">
      <c r="G159" s="28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7:17" x14ac:dyDescent="0.2">
      <c r="G160" s="28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7:17" x14ac:dyDescent="0.2">
      <c r="G161" s="28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7:17" x14ac:dyDescent="0.2">
      <c r="G162" s="28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7:17" x14ac:dyDescent="0.2">
      <c r="G163" s="28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7:17" x14ac:dyDescent="0.2">
      <c r="G164" s="28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7:17" x14ac:dyDescent="0.2">
      <c r="G165" s="28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7:17" x14ac:dyDescent="0.2">
      <c r="G166" s="28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7:17" x14ac:dyDescent="0.2">
      <c r="G167" s="28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7:17" x14ac:dyDescent="0.2">
      <c r="G168" s="28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7:17" x14ac:dyDescent="0.2">
      <c r="G169" s="28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7:17" x14ac:dyDescent="0.2">
      <c r="G170" s="28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7:17" x14ac:dyDescent="0.2">
      <c r="G171" s="28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7:17" x14ac:dyDescent="0.2">
      <c r="G172" s="28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7:17" x14ac:dyDescent="0.2">
      <c r="G173" s="28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7:17" x14ac:dyDescent="0.2">
      <c r="G174" s="28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7:17" x14ac:dyDescent="0.2">
      <c r="G175" s="28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7:17" x14ac:dyDescent="0.2">
      <c r="G176" s="28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7:17" x14ac:dyDescent="0.2">
      <c r="G177" s="28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7:17" x14ac:dyDescent="0.2">
      <c r="G178" s="28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7:17" x14ac:dyDescent="0.2">
      <c r="G179" s="28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7:17" x14ac:dyDescent="0.2">
      <c r="G180" s="28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7:17" x14ac:dyDescent="0.2">
      <c r="G181" s="28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7:17" x14ac:dyDescent="0.2">
      <c r="G182" s="28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7:17" x14ac:dyDescent="0.2">
      <c r="G183" s="28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7:17" x14ac:dyDescent="0.2">
      <c r="G184" s="28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7:17" x14ac:dyDescent="0.2">
      <c r="G185" s="28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7:17" x14ac:dyDescent="0.2">
      <c r="G186" s="28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7:17" x14ac:dyDescent="0.2">
      <c r="G187" s="28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7:17" x14ac:dyDescent="0.2">
      <c r="G188" s="28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7:17" x14ac:dyDescent="0.2">
      <c r="G189" s="28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7:17" x14ac:dyDescent="0.2">
      <c r="G190" s="28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7:17" x14ac:dyDescent="0.2">
      <c r="G191" s="28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7:17" x14ac:dyDescent="0.2">
      <c r="G192" s="28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7:17" x14ac:dyDescent="0.2">
      <c r="G193" s="28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7:17" x14ac:dyDescent="0.2">
      <c r="G194" s="28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7:17" x14ac:dyDescent="0.2">
      <c r="G195" s="28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7:17" x14ac:dyDescent="0.2">
      <c r="G196" s="28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7:17" x14ac:dyDescent="0.2">
      <c r="G197" s="28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7:17" x14ac:dyDescent="0.2">
      <c r="G198" s="28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7:17" x14ac:dyDescent="0.2">
      <c r="G199" s="28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7:17" x14ac:dyDescent="0.2">
      <c r="G200" s="28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7:17" x14ac:dyDescent="0.2">
      <c r="G201" s="28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7:17" x14ac:dyDescent="0.2">
      <c r="G202" s="28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7:17" x14ac:dyDescent="0.2">
      <c r="G203" s="28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7:17" x14ac:dyDescent="0.2">
      <c r="G204" s="28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7:17" x14ac:dyDescent="0.2">
      <c r="G205" s="28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7:17" x14ac:dyDescent="0.2">
      <c r="G206" s="28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7:17" x14ac:dyDescent="0.2">
      <c r="G207" s="28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7:17" x14ac:dyDescent="0.2">
      <c r="G208" s="28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7:17" x14ac:dyDescent="0.2">
      <c r="G209" s="28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7:17" x14ac:dyDescent="0.2">
      <c r="G210" s="28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7:17" x14ac:dyDescent="0.2">
      <c r="G211" s="28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7:17" x14ac:dyDescent="0.2">
      <c r="G212" s="28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7:17" x14ac:dyDescent="0.2">
      <c r="G213" s="28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7:17" x14ac:dyDescent="0.2">
      <c r="G214" s="28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7:17" x14ac:dyDescent="0.2">
      <c r="G215" s="28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7:17" x14ac:dyDescent="0.2">
      <c r="G216" s="28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7:17" x14ac:dyDescent="0.2">
      <c r="G217" s="28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7:17" x14ac:dyDescent="0.2">
      <c r="G218" s="28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7:17" x14ac:dyDescent="0.2">
      <c r="G219" s="28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7:17" x14ac:dyDescent="0.2">
      <c r="G220" s="28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7:17" x14ac:dyDescent="0.2">
      <c r="G221" s="28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7:17" x14ac:dyDescent="0.2">
      <c r="G222" s="28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7:17" x14ac:dyDescent="0.2">
      <c r="G223" s="28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7:17" x14ac:dyDescent="0.2">
      <c r="G224" s="28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7:17" x14ac:dyDescent="0.2">
      <c r="G225" s="28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7:17" x14ac:dyDescent="0.2">
      <c r="G226" s="28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7:17" x14ac:dyDescent="0.2">
      <c r="G227" s="28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7:17" x14ac:dyDescent="0.2">
      <c r="G228" s="28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7:17" x14ac:dyDescent="0.2">
      <c r="G229" s="28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7:17" x14ac:dyDescent="0.2">
      <c r="G230" s="28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7:17" x14ac:dyDescent="0.2">
      <c r="G231" s="28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7:17" x14ac:dyDescent="0.2">
      <c r="G232" s="28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7:17" x14ac:dyDescent="0.2">
      <c r="G233" s="28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7:17" x14ac:dyDescent="0.2">
      <c r="G234" s="28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7:17" x14ac:dyDescent="0.2">
      <c r="G235" s="28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7:17" x14ac:dyDescent="0.2">
      <c r="G236" s="28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7:17" x14ac:dyDescent="0.2">
      <c r="G237" s="28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7:17" x14ac:dyDescent="0.2">
      <c r="G238" s="28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7:17" x14ac:dyDescent="0.2">
      <c r="G239" s="28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7:17" x14ac:dyDescent="0.2">
      <c r="G240" s="28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7:17" x14ac:dyDescent="0.2">
      <c r="G241" s="28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7:17" x14ac:dyDescent="0.2">
      <c r="G242" s="28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7:17" x14ac:dyDescent="0.2">
      <c r="G243" s="28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7:17" x14ac:dyDescent="0.2">
      <c r="G244" s="28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7:17" x14ac:dyDescent="0.2">
      <c r="G245" s="28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7:17" x14ac:dyDescent="0.2">
      <c r="G246" s="28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7:17" x14ac:dyDescent="0.2">
      <c r="G247" s="28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7:17" x14ac:dyDescent="0.2">
      <c r="G248" s="28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7:17" x14ac:dyDescent="0.2">
      <c r="G249" s="28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7:17" x14ac:dyDescent="0.2">
      <c r="G250" s="28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7:17" x14ac:dyDescent="0.2">
      <c r="G251" s="28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7:17" x14ac:dyDescent="0.2">
      <c r="G252" s="28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7:17" x14ac:dyDescent="0.2">
      <c r="G253" s="28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7:17" x14ac:dyDescent="0.2">
      <c r="G254" s="28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7:17" x14ac:dyDescent="0.2">
      <c r="G255" s="28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7:17" x14ac:dyDescent="0.2">
      <c r="G256" s="28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7:17" x14ac:dyDescent="0.2">
      <c r="G257" s="28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7:17" x14ac:dyDescent="0.2">
      <c r="G258" s="28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7:17" x14ac:dyDescent="0.2">
      <c r="G259" s="28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7:17" x14ac:dyDescent="0.2">
      <c r="G260" s="28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7:17" x14ac:dyDescent="0.2">
      <c r="G261" s="28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7:17" x14ac:dyDescent="0.2">
      <c r="G262" s="28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7:17" x14ac:dyDescent="0.2">
      <c r="G263" s="28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7:17" x14ac:dyDescent="0.2">
      <c r="G264" s="28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7:17" x14ac:dyDescent="0.2">
      <c r="G265" s="28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7:17" x14ac:dyDescent="0.2">
      <c r="G266" s="28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7:17" x14ac:dyDescent="0.2">
      <c r="G267" s="28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7:17" x14ac:dyDescent="0.2">
      <c r="G268" s="28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7:17" x14ac:dyDescent="0.2">
      <c r="G269" s="28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7:17" x14ac:dyDescent="0.2">
      <c r="G270" s="28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7:17" x14ac:dyDescent="0.2">
      <c r="G271" s="28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7:17" x14ac:dyDescent="0.2">
      <c r="G272" s="28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7:17" x14ac:dyDescent="0.2">
      <c r="G273" s="28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7:17" x14ac:dyDescent="0.2">
      <c r="G274" s="28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7:17" x14ac:dyDescent="0.2">
      <c r="G275" s="28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7:17" x14ac:dyDescent="0.2">
      <c r="G276" s="28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7:17" x14ac:dyDescent="0.2">
      <c r="G277" s="28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7:17" x14ac:dyDescent="0.2">
      <c r="G278" s="28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7:17" x14ac:dyDescent="0.2">
      <c r="G279" s="28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7:17" x14ac:dyDescent="0.2">
      <c r="G280" s="28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7:17" x14ac:dyDescent="0.2">
      <c r="G281" s="28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7:17" x14ac:dyDescent="0.2">
      <c r="G282" s="28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7:17" x14ac:dyDescent="0.2">
      <c r="G283" s="28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7:17" x14ac:dyDescent="0.2">
      <c r="G284" s="28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7:17" x14ac:dyDescent="0.2">
      <c r="G285" s="28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7:17" x14ac:dyDescent="0.2">
      <c r="G286" s="28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7:17" x14ac:dyDescent="0.2">
      <c r="G287" s="28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7:17" x14ac:dyDescent="0.2">
      <c r="G288" s="28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7:17" x14ac:dyDescent="0.2">
      <c r="G289" s="28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7:17" x14ac:dyDescent="0.2">
      <c r="G290" s="28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7:17" x14ac:dyDescent="0.2">
      <c r="G291" s="28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7:17" x14ac:dyDescent="0.2">
      <c r="G292" s="28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7:17" x14ac:dyDescent="0.2">
      <c r="G293" s="28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7:17" x14ac:dyDescent="0.2">
      <c r="G294" s="28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7:17" x14ac:dyDescent="0.2">
      <c r="G295" s="28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7:17" x14ac:dyDescent="0.2">
      <c r="G296" s="28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7:17" x14ac:dyDescent="0.2">
      <c r="G297" s="28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7:17" x14ac:dyDescent="0.2">
      <c r="G298" s="28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7:17" x14ac:dyDescent="0.2">
      <c r="G299" s="28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7:17" x14ac:dyDescent="0.2">
      <c r="G300" s="28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7:17" x14ac:dyDescent="0.2">
      <c r="G301" s="28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7:17" x14ac:dyDescent="0.2">
      <c r="G302" s="28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7:17" x14ac:dyDescent="0.2">
      <c r="G303" s="28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7:17" x14ac:dyDescent="0.2">
      <c r="G304" s="28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7:17" x14ac:dyDescent="0.2">
      <c r="G305" s="28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7:17" x14ac:dyDescent="0.2">
      <c r="G306" s="28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7:17" x14ac:dyDescent="0.2">
      <c r="G307" s="28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7:17" x14ac:dyDescent="0.2">
      <c r="G308" s="28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7:17" x14ac:dyDescent="0.2">
      <c r="G309" s="28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7:17" x14ac:dyDescent="0.2">
      <c r="G310" s="28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7:17" x14ac:dyDescent="0.2">
      <c r="G311" s="28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7:17" x14ac:dyDescent="0.2">
      <c r="G312" s="28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7:17" x14ac:dyDescent="0.2">
      <c r="G313" s="28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7:17" x14ac:dyDescent="0.2">
      <c r="G314" s="28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7:17" x14ac:dyDescent="0.2">
      <c r="G315" s="28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7:17" x14ac:dyDescent="0.2">
      <c r="G316" s="28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7:17" x14ac:dyDescent="0.2">
      <c r="G317" s="28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7:17" x14ac:dyDescent="0.2">
      <c r="G318" s="28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7:17" x14ac:dyDescent="0.2">
      <c r="G319" s="28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7:17" x14ac:dyDescent="0.2">
      <c r="G320" s="28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7:17" x14ac:dyDescent="0.2">
      <c r="G321" s="28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7:17" x14ac:dyDescent="0.2">
      <c r="G322" s="28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7:17" x14ac:dyDescent="0.2">
      <c r="G323" s="28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7:17" x14ac:dyDescent="0.2">
      <c r="G324" s="28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7:17" x14ac:dyDescent="0.2">
      <c r="G325" s="28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7:17" x14ac:dyDescent="0.2">
      <c r="G326" s="28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7:17" x14ac:dyDescent="0.2">
      <c r="G327" s="28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7:17" x14ac:dyDescent="0.2">
      <c r="G328" s="28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7:17" x14ac:dyDescent="0.2">
      <c r="G329" s="28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7:17" x14ac:dyDescent="0.2">
      <c r="G330" s="28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7:17" x14ac:dyDescent="0.2">
      <c r="G331" s="28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7:17" x14ac:dyDescent="0.2">
      <c r="G332" s="28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7:17" x14ac:dyDescent="0.2">
      <c r="G333" s="28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7:17" x14ac:dyDescent="0.2">
      <c r="G334" s="28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7:17" x14ac:dyDescent="0.2">
      <c r="G335" s="28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7:17" x14ac:dyDescent="0.2">
      <c r="G336" s="28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7:17" x14ac:dyDescent="0.2">
      <c r="G337" s="28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7:17" x14ac:dyDescent="0.2">
      <c r="G338" s="28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7:17" x14ac:dyDescent="0.2">
      <c r="G339" s="28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7:17" x14ac:dyDescent="0.2">
      <c r="G340" s="28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7:17" x14ac:dyDescent="0.2">
      <c r="G341" s="28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7:17" x14ac:dyDescent="0.2">
      <c r="G342" s="28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7:17" x14ac:dyDescent="0.2">
      <c r="G343" s="28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7:17" x14ac:dyDescent="0.2">
      <c r="G344" s="28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7:17" x14ac:dyDescent="0.2">
      <c r="G345" s="28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7:17" x14ac:dyDescent="0.2">
      <c r="G346" s="28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7:17" x14ac:dyDescent="0.2">
      <c r="G347" s="28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7:17" x14ac:dyDescent="0.2">
      <c r="G348" s="28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</sheetData>
  <mergeCells count="11">
    <mergeCell ref="B7:B9"/>
    <mergeCell ref="E1:I1"/>
    <mergeCell ref="A3:I3"/>
    <mergeCell ref="A7:A9"/>
    <mergeCell ref="C7:C9"/>
    <mergeCell ref="D7:D9"/>
    <mergeCell ref="E7:E9"/>
    <mergeCell ref="F7:F9"/>
    <mergeCell ref="G7:I7"/>
    <mergeCell ref="G8:G9"/>
    <mergeCell ref="H8:I8"/>
  </mergeCells>
  <pageMargins left="0.7" right="0.7" top="0.75" bottom="0.75" header="0.3" footer="0.3"/>
  <pageSetup paperSize="9" scale="7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view="pageBreakPreview" topLeftCell="A68" zoomScale="60" zoomScaleNormal="100" workbookViewId="0">
      <selection activeCell="A50" sqref="A50"/>
    </sheetView>
  </sheetViews>
  <sheetFormatPr defaultColWidth="9.140625" defaultRowHeight="12.75" x14ac:dyDescent="0.2"/>
  <cols>
    <col min="1" max="1" width="47" style="64" customWidth="1"/>
    <col min="2" max="2" width="7.85546875" style="64" customWidth="1"/>
    <col min="3" max="3" width="8.28515625" style="64" customWidth="1"/>
    <col min="4" max="4" width="7.7109375" style="64" customWidth="1"/>
    <col min="5" max="6" width="11" style="64" customWidth="1"/>
    <col min="7" max="7" width="12.28515625" style="64" customWidth="1"/>
    <col min="8" max="8" width="15.28515625" style="64" customWidth="1"/>
    <col min="9" max="9" width="3.85546875" style="64" hidden="1" customWidth="1"/>
    <col min="10" max="16384" width="9.140625" style="64"/>
  </cols>
  <sheetData>
    <row r="1" spans="1:16" ht="70.5" customHeight="1" x14ac:dyDescent="0.2">
      <c r="E1" s="169" t="s">
        <v>229</v>
      </c>
      <c r="F1" s="169"/>
      <c r="G1" s="169"/>
      <c r="H1" s="169"/>
      <c r="I1" s="169"/>
    </row>
    <row r="4" spans="1:16" ht="46.5" customHeight="1" x14ac:dyDescent="0.2">
      <c r="A4" s="163" t="s">
        <v>193</v>
      </c>
      <c r="B4" s="163"/>
      <c r="C4" s="163"/>
      <c r="D4" s="163"/>
      <c r="E4" s="163"/>
      <c r="F4" s="163"/>
      <c r="G4" s="163"/>
      <c r="H4" s="163"/>
    </row>
    <row r="5" spans="1:16" ht="13.5" thickBot="1" x14ac:dyDescent="0.25"/>
    <row r="6" spans="1:16" x14ac:dyDescent="0.2">
      <c r="A6" s="161" t="s">
        <v>11</v>
      </c>
      <c r="B6" s="161" t="s">
        <v>184</v>
      </c>
      <c r="C6" s="161" t="s">
        <v>186</v>
      </c>
      <c r="D6" s="161" t="s">
        <v>187</v>
      </c>
      <c r="E6" s="161" t="s">
        <v>188</v>
      </c>
      <c r="F6" s="164" t="s">
        <v>189</v>
      </c>
      <c r="G6" s="166" t="s">
        <v>190</v>
      </c>
      <c r="H6" s="166"/>
    </row>
    <row r="7" spans="1:16" ht="39" customHeight="1" x14ac:dyDescent="0.2">
      <c r="A7" s="162"/>
      <c r="B7" s="170"/>
      <c r="C7" s="162"/>
      <c r="D7" s="162"/>
      <c r="E7" s="162"/>
      <c r="F7" s="165"/>
      <c r="G7" s="110">
        <v>2018</v>
      </c>
      <c r="H7" s="110">
        <v>2019</v>
      </c>
    </row>
    <row r="8" spans="1:16" s="45" customFormat="1" ht="19.5" customHeight="1" x14ac:dyDescent="0.2">
      <c r="A8" s="1" t="s">
        <v>0</v>
      </c>
      <c r="B8" s="1">
        <v>976</v>
      </c>
      <c r="C8" s="41" t="s">
        <v>9</v>
      </c>
      <c r="D8" s="41" t="s">
        <v>64</v>
      </c>
      <c r="E8" s="41" t="s">
        <v>21</v>
      </c>
      <c r="F8" s="41" t="s">
        <v>22</v>
      </c>
      <c r="G8" s="42">
        <f>G14+G22+G29+G44+G46+G52</f>
        <v>2449100</v>
      </c>
      <c r="H8" s="42">
        <f>H14+H22+H29+H44+H46+H52</f>
        <v>2449100</v>
      </c>
      <c r="I8" s="44"/>
      <c r="J8" s="44"/>
      <c r="K8" s="44"/>
      <c r="L8" s="44"/>
      <c r="M8" s="44"/>
      <c r="N8" s="44"/>
      <c r="O8" s="44"/>
      <c r="P8" s="44"/>
    </row>
    <row r="9" spans="1:16" s="22" customFormat="1" ht="34.5" customHeight="1" x14ac:dyDescent="0.2">
      <c r="A9" s="2" t="s">
        <v>1</v>
      </c>
      <c r="B9" s="2">
        <v>976</v>
      </c>
      <c r="C9" s="23" t="s">
        <v>9</v>
      </c>
      <c r="D9" s="23" t="s">
        <v>10</v>
      </c>
      <c r="E9" s="23" t="s">
        <v>21</v>
      </c>
      <c r="F9" s="23" t="s">
        <v>22</v>
      </c>
      <c r="G9" s="24">
        <f>G14</f>
        <v>828200</v>
      </c>
      <c r="H9" s="25">
        <f>G9</f>
        <v>828200</v>
      </c>
      <c r="I9" s="21"/>
      <c r="J9" s="21"/>
      <c r="K9" s="21"/>
      <c r="L9" s="21"/>
      <c r="M9" s="21"/>
      <c r="N9" s="21"/>
      <c r="O9" s="21"/>
      <c r="P9" s="21"/>
    </row>
    <row r="10" spans="1:16" s="22" customFormat="1" ht="27.75" customHeight="1" x14ac:dyDescent="0.2">
      <c r="A10" s="2" t="s">
        <v>2</v>
      </c>
      <c r="B10" s="2">
        <v>976</v>
      </c>
      <c r="C10" s="23" t="s">
        <v>9</v>
      </c>
      <c r="D10" s="23" t="s">
        <v>10</v>
      </c>
      <c r="E10" s="23" t="s">
        <v>23</v>
      </c>
      <c r="F10" s="23" t="s">
        <v>22</v>
      </c>
      <c r="G10" s="24">
        <f>G14</f>
        <v>828200</v>
      </c>
      <c r="H10" s="25">
        <f t="shared" ref="H10:H55" si="0">G10</f>
        <v>828200</v>
      </c>
      <c r="I10" s="21"/>
      <c r="J10" s="21"/>
      <c r="K10" s="21"/>
      <c r="L10" s="21"/>
      <c r="M10" s="21"/>
      <c r="N10" s="21"/>
      <c r="O10" s="21"/>
      <c r="P10" s="21"/>
    </row>
    <row r="11" spans="1:16" s="22" customFormat="1" ht="18.75" customHeight="1" x14ac:dyDescent="0.2">
      <c r="A11" s="2" t="s">
        <v>3</v>
      </c>
      <c r="B11" s="2">
        <v>976</v>
      </c>
      <c r="C11" s="23" t="s">
        <v>9</v>
      </c>
      <c r="D11" s="23" t="s">
        <v>10</v>
      </c>
      <c r="E11" s="23" t="s">
        <v>24</v>
      </c>
      <c r="F11" s="23" t="s">
        <v>22</v>
      </c>
      <c r="G11" s="24">
        <f>G14</f>
        <v>828200</v>
      </c>
      <c r="H11" s="25">
        <f t="shared" si="0"/>
        <v>828200</v>
      </c>
      <c r="I11" s="21"/>
      <c r="J11" s="21"/>
      <c r="K11" s="21"/>
      <c r="L11" s="21"/>
      <c r="M11" s="21"/>
      <c r="N11" s="21"/>
      <c r="O11" s="21"/>
      <c r="P11" s="21"/>
    </row>
    <row r="12" spans="1:16" s="22" customFormat="1" ht="16.5" customHeight="1" x14ac:dyDescent="0.2">
      <c r="A12" s="2" t="s">
        <v>4</v>
      </c>
      <c r="B12" s="2">
        <v>976</v>
      </c>
      <c r="C12" s="23" t="s">
        <v>9</v>
      </c>
      <c r="D12" s="23" t="s">
        <v>10</v>
      </c>
      <c r="E12" s="23" t="s">
        <v>29</v>
      </c>
      <c r="F12" s="23" t="s">
        <v>22</v>
      </c>
      <c r="G12" s="24">
        <f>G14</f>
        <v>828200</v>
      </c>
      <c r="H12" s="25">
        <f t="shared" si="0"/>
        <v>828200</v>
      </c>
      <c r="I12" s="21"/>
      <c r="J12" s="21"/>
      <c r="K12" s="21"/>
      <c r="L12" s="21"/>
      <c r="M12" s="21"/>
      <c r="N12" s="21"/>
      <c r="O12" s="21"/>
      <c r="P12" s="21"/>
    </row>
    <row r="13" spans="1:16" s="22" customFormat="1" ht="51.75" customHeight="1" x14ac:dyDescent="0.2">
      <c r="A13" s="2" t="s">
        <v>5</v>
      </c>
      <c r="B13" s="2">
        <v>976</v>
      </c>
      <c r="C13" s="23" t="s">
        <v>9</v>
      </c>
      <c r="D13" s="23" t="s">
        <v>10</v>
      </c>
      <c r="E13" s="23" t="s">
        <v>29</v>
      </c>
      <c r="F13" s="23" t="s">
        <v>25</v>
      </c>
      <c r="G13" s="24">
        <f>G14</f>
        <v>828200</v>
      </c>
      <c r="H13" s="25">
        <f t="shared" si="0"/>
        <v>828200</v>
      </c>
      <c r="I13" s="21"/>
      <c r="J13" s="21"/>
      <c r="K13" s="21"/>
      <c r="L13" s="21"/>
      <c r="M13" s="21"/>
      <c r="N13" s="21"/>
      <c r="O13" s="21"/>
      <c r="P13" s="21"/>
    </row>
    <row r="14" spans="1:16" s="22" customFormat="1" ht="26.25" customHeight="1" x14ac:dyDescent="0.2">
      <c r="A14" s="2" t="s">
        <v>6</v>
      </c>
      <c r="B14" s="2">
        <v>976</v>
      </c>
      <c r="C14" s="23" t="s">
        <v>9</v>
      </c>
      <c r="D14" s="23" t="s">
        <v>10</v>
      </c>
      <c r="E14" s="23" t="s">
        <v>29</v>
      </c>
      <c r="F14" s="23" t="s">
        <v>26</v>
      </c>
      <c r="G14" s="24">
        <f>SUM(G15+G16)</f>
        <v>828200</v>
      </c>
      <c r="H14" s="25">
        <f t="shared" si="0"/>
        <v>828200</v>
      </c>
      <c r="I14" s="21"/>
      <c r="J14" s="21"/>
      <c r="K14" s="21"/>
      <c r="L14" s="21"/>
      <c r="M14" s="21"/>
      <c r="N14" s="21"/>
      <c r="O14" s="21"/>
      <c r="P14" s="21"/>
    </row>
    <row r="15" spans="1:16" s="22" customFormat="1" ht="21" customHeight="1" x14ac:dyDescent="0.2">
      <c r="A15" s="2" t="s">
        <v>7</v>
      </c>
      <c r="B15" s="2">
        <v>976</v>
      </c>
      <c r="C15" s="23" t="s">
        <v>9</v>
      </c>
      <c r="D15" s="23" t="s">
        <v>10</v>
      </c>
      <c r="E15" s="23" t="s">
        <v>29</v>
      </c>
      <c r="F15" s="23" t="s">
        <v>27</v>
      </c>
      <c r="G15" s="24">
        <v>636100</v>
      </c>
      <c r="H15" s="24">
        <f t="shared" si="0"/>
        <v>636100</v>
      </c>
      <c r="I15" s="21"/>
      <c r="J15" s="21"/>
      <c r="K15" s="21"/>
      <c r="L15" s="21"/>
      <c r="M15" s="21"/>
      <c r="N15" s="21"/>
      <c r="O15" s="21"/>
      <c r="P15" s="21"/>
    </row>
    <row r="16" spans="1:16" s="22" customFormat="1" ht="35.25" customHeight="1" x14ac:dyDescent="0.2">
      <c r="A16" s="2" t="s">
        <v>8</v>
      </c>
      <c r="B16" s="2">
        <v>976</v>
      </c>
      <c r="C16" s="23" t="s">
        <v>9</v>
      </c>
      <c r="D16" s="23" t="s">
        <v>10</v>
      </c>
      <c r="E16" s="23" t="s">
        <v>29</v>
      </c>
      <c r="F16" s="23" t="s">
        <v>28</v>
      </c>
      <c r="G16" s="24">
        <v>192100</v>
      </c>
      <c r="H16" s="24">
        <f t="shared" si="0"/>
        <v>192100</v>
      </c>
      <c r="I16" s="21"/>
      <c r="J16" s="21"/>
      <c r="K16" s="21"/>
      <c r="L16" s="21"/>
      <c r="M16" s="21"/>
      <c r="N16" s="21"/>
      <c r="O16" s="21"/>
      <c r="P16" s="21"/>
    </row>
    <row r="17" spans="1:16" s="22" customFormat="1" ht="36" x14ac:dyDescent="0.2">
      <c r="A17" s="3" t="s">
        <v>30</v>
      </c>
      <c r="B17" s="2">
        <v>976</v>
      </c>
      <c r="C17" s="4" t="s">
        <v>9</v>
      </c>
      <c r="D17" s="4" t="s">
        <v>33</v>
      </c>
      <c r="E17" s="4" t="s">
        <v>21</v>
      </c>
      <c r="F17" s="4" t="s">
        <v>22</v>
      </c>
      <c r="G17" s="24">
        <f>G22</f>
        <v>294117.2</v>
      </c>
      <c r="H17" s="24">
        <f t="shared" si="0"/>
        <v>294117.2</v>
      </c>
      <c r="I17" s="21"/>
      <c r="J17" s="21"/>
      <c r="K17" s="21"/>
      <c r="L17" s="21"/>
      <c r="M17" s="21"/>
      <c r="N17" s="21"/>
      <c r="O17" s="21"/>
      <c r="P17" s="21"/>
    </row>
    <row r="18" spans="1:16" s="22" customFormat="1" ht="24" x14ac:dyDescent="0.2">
      <c r="A18" s="2" t="s">
        <v>2</v>
      </c>
      <c r="B18" s="2">
        <v>976</v>
      </c>
      <c r="C18" s="4" t="s">
        <v>9</v>
      </c>
      <c r="D18" s="4" t="s">
        <v>33</v>
      </c>
      <c r="E18" s="4">
        <v>9900000000</v>
      </c>
      <c r="F18" s="4" t="s">
        <v>22</v>
      </c>
      <c r="G18" s="24">
        <f>G22</f>
        <v>294117.2</v>
      </c>
      <c r="H18" s="25">
        <f t="shared" si="0"/>
        <v>294117.2</v>
      </c>
      <c r="I18" s="21"/>
      <c r="J18" s="21"/>
      <c r="K18" s="21"/>
      <c r="L18" s="21"/>
      <c r="M18" s="21"/>
      <c r="N18" s="21"/>
      <c r="O18" s="21"/>
      <c r="P18" s="21"/>
    </row>
    <row r="19" spans="1:16" s="22" customFormat="1" ht="12" x14ac:dyDescent="0.2">
      <c r="A19" s="2" t="s">
        <v>3</v>
      </c>
      <c r="B19" s="2">
        <v>976</v>
      </c>
      <c r="C19" s="4" t="s">
        <v>9</v>
      </c>
      <c r="D19" s="4" t="s">
        <v>33</v>
      </c>
      <c r="E19" s="4">
        <v>9990000000</v>
      </c>
      <c r="F19" s="4" t="s">
        <v>22</v>
      </c>
      <c r="G19" s="24">
        <f>G22</f>
        <v>294117.2</v>
      </c>
      <c r="H19" s="25">
        <f t="shared" si="0"/>
        <v>294117.2</v>
      </c>
      <c r="I19" s="21"/>
      <c r="J19" s="21"/>
      <c r="K19" s="21"/>
      <c r="L19" s="21"/>
      <c r="M19" s="21"/>
      <c r="N19" s="21"/>
      <c r="O19" s="21"/>
      <c r="P19" s="21"/>
    </row>
    <row r="20" spans="1:16" s="22" customFormat="1" ht="24" x14ac:dyDescent="0.2">
      <c r="A20" s="3" t="s">
        <v>31</v>
      </c>
      <c r="B20" s="2">
        <v>976</v>
      </c>
      <c r="C20" s="4" t="s">
        <v>9</v>
      </c>
      <c r="D20" s="4" t="s">
        <v>33</v>
      </c>
      <c r="E20" s="5" t="s">
        <v>35</v>
      </c>
      <c r="F20" s="4" t="s">
        <v>22</v>
      </c>
      <c r="G20" s="24">
        <f>G22</f>
        <v>294117.2</v>
      </c>
      <c r="H20" s="25">
        <f t="shared" si="0"/>
        <v>294117.2</v>
      </c>
      <c r="I20" s="21"/>
      <c r="J20" s="21"/>
      <c r="K20" s="21"/>
      <c r="L20" s="21"/>
      <c r="M20" s="21"/>
      <c r="N20" s="21"/>
      <c r="O20" s="21"/>
      <c r="P20" s="21"/>
    </row>
    <row r="21" spans="1:16" s="22" customFormat="1" ht="48" x14ac:dyDescent="0.2">
      <c r="A21" s="2" t="s">
        <v>5</v>
      </c>
      <c r="B21" s="2">
        <v>976</v>
      </c>
      <c r="C21" s="4" t="s">
        <v>9</v>
      </c>
      <c r="D21" s="4" t="s">
        <v>33</v>
      </c>
      <c r="E21" s="5" t="s">
        <v>35</v>
      </c>
      <c r="F21" s="4">
        <v>100</v>
      </c>
      <c r="G21" s="24">
        <f>G22</f>
        <v>294117.2</v>
      </c>
      <c r="H21" s="25">
        <f t="shared" si="0"/>
        <v>294117.2</v>
      </c>
      <c r="I21" s="21"/>
      <c r="J21" s="21"/>
      <c r="K21" s="21"/>
      <c r="L21" s="21"/>
      <c r="M21" s="21"/>
      <c r="N21" s="21"/>
      <c r="O21" s="21"/>
      <c r="P21" s="21"/>
    </row>
    <row r="22" spans="1:16" s="22" customFormat="1" ht="24" x14ac:dyDescent="0.2">
      <c r="A22" s="2" t="s">
        <v>6</v>
      </c>
      <c r="B22" s="2">
        <v>976</v>
      </c>
      <c r="C22" s="4" t="s">
        <v>9</v>
      </c>
      <c r="D22" s="4" t="s">
        <v>33</v>
      </c>
      <c r="E22" s="5" t="s">
        <v>35</v>
      </c>
      <c r="F22" s="4">
        <v>120</v>
      </c>
      <c r="G22" s="24">
        <f>G23+G24+G25</f>
        <v>294117.2</v>
      </c>
      <c r="H22" s="25">
        <f t="shared" si="0"/>
        <v>294117.2</v>
      </c>
      <c r="I22" s="21"/>
      <c r="J22" s="21"/>
      <c r="K22" s="21"/>
      <c r="L22" s="21"/>
      <c r="M22" s="21"/>
      <c r="N22" s="21"/>
      <c r="O22" s="21"/>
      <c r="P22" s="21"/>
    </row>
    <row r="23" spans="1:16" s="22" customFormat="1" ht="24" x14ac:dyDescent="0.2">
      <c r="A23" s="2" t="s">
        <v>7</v>
      </c>
      <c r="B23" s="2">
        <v>976</v>
      </c>
      <c r="C23" s="4" t="s">
        <v>9</v>
      </c>
      <c r="D23" s="4" t="s">
        <v>33</v>
      </c>
      <c r="E23" s="5" t="s">
        <v>35</v>
      </c>
      <c r="F23" s="4">
        <v>121</v>
      </c>
      <c r="G23" s="24">
        <v>193638.39999999999</v>
      </c>
      <c r="H23" s="25">
        <f t="shared" si="0"/>
        <v>193638.39999999999</v>
      </c>
      <c r="I23" s="21"/>
      <c r="J23" s="21"/>
      <c r="K23" s="21"/>
      <c r="L23" s="21"/>
      <c r="M23" s="21"/>
      <c r="N23" s="21"/>
      <c r="O23" s="21"/>
      <c r="P23" s="21"/>
    </row>
    <row r="24" spans="1:16" s="22" customFormat="1" ht="48" x14ac:dyDescent="0.2">
      <c r="A24" s="3" t="s">
        <v>32</v>
      </c>
      <c r="B24" s="2">
        <v>976</v>
      </c>
      <c r="C24" s="4" t="s">
        <v>9</v>
      </c>
      <c r="D24" s="4" t="s">
        <v>33</v>
      </c>
      <c r="E24" s="5" t="s">
        <v>35</v>
      </c>
      <c r="F24" s="5">
        <v>123</v>
      </c>
      <c r="G24" s="24">
        <v>42000</v>
      </c>
      <c r="H24" s="25">
        <f t="shared" si="0"/>
        <v>42000</v>
      </c>
      <c r="I24" s="21"/>
      <c r="J24" s="21"/>
      <c r="K24" s="21"/>
      <c r="L24" s="21"/>
      <c r="M24" s="21"/>
      <c r="N24" s="21"/>
      <c r="O24" s="21"/>
      <c r="P24" s="21"/>
    </row>
    <row r="25" spans="1:16" s="22" customFormat="1" ht="36" x14ac:dyDescent="0.2">
      <c r="A25" s="7" t="s">
        <v>8</v>
      </c>
      <c r="B25" s="2">
        <v>976</v>
      </c>
      <c r="C25" s="8" t="s">
        <v>9</v>
      </c>
      <c r="D25" s="8" t="s">
        <v>33</v>
      </c>
      <c r="E25" s="9" t="s">
        <v>35</v>
      </c>
      <c r="F25" s="8">
        <v>129</v>
      </c>
      <c r="G25" s="24">
        <v>58478.8</v>
      </c>
      <c r="H25" s="25">
        <f t="shared" si="0"/>
        <v>58478.8</v>
      </c>
      <c r="I25" s="21"/>
      <c r="J25" s="21"/>
      <c r="K25" s="21"/>
      <c r="L25" s="21"/>
      <c r="M25" s="21"/>
      <c r="N25" s="21"/>
      <c r="O25" s="21"/>
      <c r="P25" s="21"/>
    </row>
    <row r="26" spans="1:16" s="22" customFormat="1" ht="36" x14ac:dyDescent="0.2">
      <c r="A26" s="11" t="s">
        <v>36</v>
      </c>
      <c r="B26" s="2">
        <v>976</v>
      </c>
      <c r="C26" s="4" t="s">
        <v>9</v>
      </c>
      <c r="D26" s="4" t="s">
        <v>63</v>
      </c>
      <c r="E26" s="4" t="s">
        <v>21</v>
      </c>
      <c r="F26" s="4" t="s">
        <v>22</v>
      </c>
      <c r="G26" s="26">
        <f>G29</f>
        <v>1254738.7999999998</v>
      </c>
      <c r="H26" s="25">
        <f t="shared" si="0"/>
        <v>1254738.7999999998</v>
      </c>
      <c r="I26" s="21"/>
      <c r="J26" s="21"/>
      <c r="K26" s="21"/>
      <c r="L26" s="21"/>
      <c r="M26" s="21"/>
      <c r="N26" s="21"/>
      <c r="O26" s="21"/>
      <c r="P26" s="21"/>
    </row>
    <row r="27" spans="1:16" s="22" customFormat="1" ht="24" x14ac:dyDescent="0.2">
      <c r="A27" s="11" t="s">
        <v>2</v>
      </c>
      <c r="B27" s="2">
        <v>976</v>
      </c>
      <c r="C27" s="4" t="s">
        <v>9</v>
      </c>
      <c r="D27" s="4" t="s">
        <v>63</v>
      </c>
      <c r="E27" s="4">
        <v>9900000000</v>
      </c>
      <c r="F27" s="4" t="s">
        <v>22</v>
      </c>
      <c r="G27" s="26">
        <f>G29</f>
        <v>1254738.7999999998</v>
      </c>
      <c r="H27" s="25">
        <f t="shared" si="0"/>
        <v>1254738.7999999998</v>
      </c>
      <c r="I27" s="21"/>
      <c r="J27" s="21"/>
      <c r="K27" s="21"/>
      <c r="L27" s="21"/>
      <c r="M27" s="21"/>
      <c r="N27" s="21"/>
      <c r="O27" s="21"/>
      <c r="P27" s="21"/>
    </row>
    <row r="28" spans="1:16" s="22" customFormat="1" ht="12" x14ac:dyDescent="0.2">
      <c r="A28" s="11" t="s">
        <v>3</v>
      </c>
      <c r="B28" s="2">
        <v>976</v>
      </c>
      <c r="C28" s="4" t="s">
        <v>9</v>
      </c>
      <c r="D28" s="4" t="s">
        <v>63</v>
      </c>
      <c r="E28" s="4">
        <v>9990000000</v>
      </c>
      <c r="F28" s="4" t="s">
        <v>22</v>
      </c>
      <c r="G28" s="26">
        <f>G29</f>
        <v>1254738.7999999998</v>
      </c>
      <c r="H28" s="25">
        <f t="shared" si="0"/>
        <v>1254738.7999999998</v>
      </c>
      <c r="I28" s="21"/>
      <c r="J28" s="21"/>
      <c r="K28" s="21"/>
      <c r="L28" s="21"/>
      <c r="M28" s="21"/>
      <c r="N28" s="21"/>
      <c r="O28" s="21"/>
      <c r="P28" s="21"/>
    </row>
    <row r="29" spans="1:16" s="22" customFormat="1" ht="24" x14ac:dyDescent="0.2">
      <c r="A29" s="11" t="s">
        <v>37</v>
      </c>
      <c r="B29" s="2">
        <v>976</v>
      </c>
      <c r="C29" s="4" t="s">
        <v>9</v>
      </c>
      <c r="D29" s="4" t="s">
        <v>63</v>
      </c>
      <c r="E29" s="5" t="s">
        <v>34</v>
      </c>
      <c r="F29" s="4" t="s">
        <v>22</v>
      </c>
      <c r="G29" s="26">
        <f>G31+G34+G36</f>
        <v>1254738.7999999998</v>
      </c>
      <c r="H29" s="25">
        <f t="shared" si="0"/>
        <v>1254738.7999999998</v>
      </c>
      <c r="I29" s="21"/>
      <c r="J29" s="21"/>
      <c r="K29" s="21"/>
      <c r="L29" s="21"/>
      <c r="M29" s="21"/>
      <c r="N29" s="21"/>
      <c r="O29" s="21"/>
      <c r="P29" s="21"/>
    </row>
    <row r="30" spans="1:16" s="22" customFormat="1" ht="48" x14ac:dyDescent="0.2">
      <c r="A30" s="11" t="s">
        <v>5</v>
      </c>
      <c r="B30" s="2">
        <v>976</v>
      </c>
      <c r="C30" s="4" t="s">
        <v>9</v>
      </c>
      <c r="D30" s="4" t="s">
        <v>63</v>
      </c>
      <c r="E30" s="5" t="s">
        <v>34</v>
      </c>
      <c r="F30" s="4">
        <v>100</v>
      </c>
      <c r="G30" s="26">
        <f>G31</f>
        <v>1086085.69</v>
      </c>
      <c r="H30" s="25">
        <f t="shared" si="0"/>
        <v>1086085.69</v>
      </c>
      <c r="I30" s="21"/>
      <c r="J30" s="21"/>
      <c r="K30" s="21"/>
      <c r="L30" s="21"/>
      <c r="M30" s="21"/>
      <c r="N30" s="21"/>
      <c r="O30" s="21"/>
      <c r="P30" s="21"/>
    </row>
    <row r="31" spans="1:16" s="22" customFormat="1" ht="24" x14ac:dyDescent="0.2">
      <c r="A31" s="11" t="s">
        <v>6</v>
      </c>
      <c r="B31" s="2">
        <v>976</v>
      </c>
      <c r="C31" s="4" t="s">
        <v>9</v>
      </c>
      <c r="D31" s="4" t="s">
        <v>63</v>
      </c>
      <c r="E31" s="5" t="s">
        <v>34</v>
      </c>
      <c r="F31" s="4">
        <v>120</v>
      </c>
      <c r="G31" s="26">
        <f>G32+G33</f>
        <v>1086085.69</v>
      </c>
      <c r="H31" s="25">
        <f t="shared" si="0"/>
        <v>1086085.69</v>
      </c>
      <c r="I31" s="21"/>
      <c r="J31" s="21"/>
      <c r="K31" s="21"/>
      <c r="L31" s="21"/>
      <c r="M31" s="21"/>
      <c r="N31" s="21"/>
      <c r="O31" s="21"/>
      <c r="P31" s="21"/>
    </row>
    <row r="32" spans="1:16" s="22" customFormat="1" ht="24" x14ac:dyDescent="0.2">
      <c r="A32" s="11" t="s">
        <v>7</v>
      </c>
      <c r="B32" s="2">
        <v>976</v>
      </c>
      <c r="C32" s="4" t="s">
        <v>9</v>
      </c>
      <c r="D32" s="4" t="s">
        <v>63</v>
      </c>
      <c r="E32" s="5" t="s">
        <v>34</v>
      </c>
      <c r="F32" s="4">
        <v>121</v>
      </c>
      <c r="G32" s="26">
        <v>834167.2</v>
      </c>
      <c r="H32" s="25">
        <f t="shared" si="0"/>
        <v>834167.2</v>
      </c>
      <c r="I32" s="21"/>
      <c r="J32" s="21"/>
      <c r="K32" s="21"/>
      <c r="L32" s="21"/>
      <c r="M32" s="21"/>
      <c r="N32" s="21"/>
      <c r="O32" s="21"/>
      <c r="P32" s="21"/>
    </row>
    <row r="33" spans="1:16" s="22" customFormat="1" ht="36" x14ac:dyDescent="0.2">
      <c r="A33" s="11" t="s">
        <v>8</v>
      </c>
      <c r="B33" s="2">
        <v>976</v>
      </c>
      <c r="C33" s="4" t="s">
        <v>9</v>
      </c>
      <c r="D33" s="4" t="s">
        <v>63</v>
      </c>
      <c r="E33" s="5" t="s">
        <v>34</v>
      </c>
      <c r="F33" s="4">
        <v>129</v>
      </c>
      <c r="G33" s="26">
        <v>251918.49</v>
      </c>
      <c r="H33" s="25">
        <f t="shared" si="0"/>
        <v>251918.49</v>
      </c>
      <c r="I33" s="21"/>
      <c r="J33" s="21"/>
      <c r="K33" s="21"/>
      <c r="L33" s="21"/>
      <c r="M33" s="21"/>
      <c r="N33" s="21"/>
      <c r="O33" s="21"/>
      <c r="P33" s="21"/>
    </row>
    <row r="34" spans="1:16" s="22" customFormat="1" ht="24" x14ac:dyDescent="0.2">
      <c r="A34" s="12" t="s">
        <v>38</v>
      </c>
      <c r="B34" s="2">
        <v>976</v>
      </c>
      <c r="C34" s="4" t="s">
        <v>9</v>
      </c>
      <c r="D34" s="4" t="s">
        <v>63</v>
      </c>
      <c r="E34" s="5" t="s">
        <v>34</v>
      </c>
      <c r="F34" s="5">
        <v>200</v>
      </c>
      <c r="G34" s="26">
        <f>G35</f>
        <v>138653.10999999999</v>
      </c>
      <c r="H34" s="25">
        <f t="shared" si="0"/>
        <v>138653.10999999999</v>
      </c>
      <c r="I34" s="21"/>
      <c r="J34" s="21"/>
      <c r="K34" s="21"/>
      <c r="L34" s="21"/>
      <c r="M34" s="21"/>
      <c r="N34" s="21"/>
      <c r="O34" s="21"/>
      <c r="P34" s="21"/>
    </row>
    <row r="35" spans="1:16" s="22" customFormat="1" ht="24" x14ac:dyDescent="0.2">
      <c r="A35" s="12" t="s">
        <v>39</v>
      </c>
      <c r="B35" s="2">
        <v>976</v>
      </c>
      <c r="C35" s="4" t="s">
        <v>9</v>
      </c>
      <c r="D35" s="4" t="s">
        <v>63</v>
      </c>
      <c r="E35" s="5" t="s">
        <v>34</v>
      </c>
      <c r="F35" s="5">
        <v>244</v>
      </c>
      <c r="G35" s="26">
        <v>138653.10999999999</v>
      </c>
      <c r="H35" s="25">
        <f t="shared" si="0"/>
        <v>138653.10999999999</v>
      </c>
      <c r="I35" s="21"/>
      <c r="J35" s="21"/>
      <c r="K35" s="21"/>
      <c r="L35" s="21"/>
      <c r="M35" s="21"/>
      <c r="N35" s="21"/>
      <c r="O35" s="21"/>
      <c r="P35" s="21"/>
    </row>
    <row r="36" spans="1:16" s="22" customFormat="1" ht="12" x14ac:dyDescent="0.2">
      <c r="A36" s="12" t="s">
        <v>40</v>
      </c>
      <c r="B36" s="2">
        <v>976</v>
      </c>
      <c r="C36" s="4" t="s">
        <v>9</v>
      </c>
      <c r="D36" s="4" t="s">
        <v>63</v>
      </c>
      <c r="E36" s="5" t="s">
        <v>34</v>
      </c>
      <c r="F36" s="5">
        <v>800</v>
      </c>
      <c r="G36" s="26">
        <f>G37</f>
        <v>30000</v>
      </c>
      <c r="H36" s="25">
        <f t="shared" si="0"/>
        <v>30000</v>
      </c>
      <c r="I36" s="21"/>
      <c r="J36" s="21"/>
      <c r="K36" s="21"/>
      <c r="L36" s="21"/>
      <c r="M36" s="21"/>
      <c r="N36" s="21"/>
      <c r="O36" s="21"/>
      <c r="P36" s="21"/>
    </row>
    <row r="37" spans="1:16" s="22" customFormat="1" ht="12" x14ac:dyDescent="0.2">
      <c r="A37" s="12" t="s">
        <v>41</v>
      </c>
      <c r="B37" s="2">
        <v>976</v>
      </c>
      <c r="C37" s="4" t="s">
        <v>9</v>
      </c>
      <c r="D37" s="4" t="s">
        <v>63</v>
      </c>
      <c r="E37" s="5" t="s">
        <v>34</v>
      </c>
      <c r="F37" s="5">
        <v>850</v>
      </c>
      <c r="G37" s="26">
        <f>G38+G39</f>
        <v>30000</v>
      </c>
      <c r="H37" s="25">
        <f t="shared" si="0"/>
        <v>30000</v>
      </c>
      <c r="I37" s="21"/>
      <c r="J37" s="21"/>
      <c r="K37" s="21"/>
      <c r="L37" s="21"/>
      <c r="M37" s="21"/>
      <c r="N37" s="21"/>
      <c r="O37" s="21"/>
      <c r="P37" s="21"/>
    </row>
    <row r="38" spans="1:16" s="22" customFormat="1" ht="24" x14ac:dyDescent="0.2">
      <c r="A38" s="12" t="s">
        <v>42</v>
      </c>
      <c r="B38" s="2">
        <v>976</v>
      </c>
      <c r="C38" s="4" t="s">
        <v>9</v>
      </c>
      <c r="D38" s="4" t="s">
        <v>63</v>
      </c>
      <c r="E38" s="5" t="s">
        <v>34</v>
      </c>
      <c r="F38" s="5">
        <v>851</v>
      </c>
      <c r="G38" s="26">
        <v>15000</v>
      </c>
      <c r="H38" s="25">
        <f t="shared" si="0"/>
        <v>15000</v>
      </c>
      <c r="I38" s="21"/>
      <c r="J38" s="21"/>
      <c r="K38" s="21"/>
      <c r="L38" s="21"/>
      <c r="M38" s="21"/>
      <c r="N38" s="21"/>
      <c r="O38" s="21"/>
      <c r="P38" s="21"/>
    </row>
    <row r="39" spans="1:16" s="22" customFormat="1" ht="12" x14ac:dyDescent="0.2">
      <c r="A39" s="12" t="s">
        <v>43</v>
      </c>
      <c r="B39" s="2">
        <v>976</v>
      </c>
      <c r="C39" s="4" t="s">
        <v>9</v>
      </c>
      <c r="D39" s="4" t="s">
        <v>63</v>
      </c>
      <c r="E39" s="5" t="s">
        <v>34</v>
      </c>
      <c r="F39" s="5">
        <v>852</v>
      </c>
      <c r="G39" s="26">
        <v>15000</v>
      </c>
      <c r="H39" s="25">
        <f t="shared" si="0"/>
        <v>15000</v>
      </c>
      <c r="I39" s="21"/>
      <c r="J39" s="21"/>
      <c r="K39" s="21"/>
      <c r="L39" s="21"/>
      <c r="M39" s="21"/>
      <c r="N39" s="21"/>
      <c r="O39" s="21"/>
      <c r="P39" s="21"/>
    </row>
    <row r="40" spans="1:16" s="22" customFormat="1" ht="36" x14ac:dyDescent="0.2">
      <c r="A40" s="12" t="s">
        <v>44</v>
      </c>
      <c r="B40" s="2">
        <v>976</v>
      </c>
      <c r="C40" s="5" t="s">
        <v>9</v>
      </c>
      <c r="D40" s="5" t="s">
        <v>65</v>
      </c>
      <c r="E40" s="4" t="s">
        <v>21</v>
      </c>
      <c r="F40" s="5" t="s">
        <v>22</v>
      </c>
      <c r="G40" s="26">
        <f>G44</f>
        <v>57044</v>
      </c>
      <c r="H40" s="25">
        <f t="shared" si="0"/>
        <v>57044</v>
      </c>
      <c r="I40" s="21"/>
      <c r="J40" s="21"/>
      <c r="K40" s="21"/>
      <c r="L40" s="21"/>
      <c r="M40" s="21"/>
      <c r="N40" s="21"/>
      <c r="O40" s="21"/>
      <c r="P40" s="21"/>
    </row>
    <row r="41" spans="1:16" s="22" customFormat="1" ht="24" x14ac:dyDescent="0.2">
      <c r="A41" s="11" t="s">
        <v>2</v>
      </c>
      <c r="B41" s="2">
        <v>976</v>
      </c>
      <c r="C41" s="4" t="s">
        <v>9</v>
      </c>
      <c r="D41" s="4" t="s">
        <v>65</v>
      </c>
      <c r="E41" s="4">
        <v>9900000000</v>
      </c>
      <c r="F41" s="4" t="s">
        <v>22</v>
      </c>
      <c r="G41" s="26">
        <f>G44</f>
        <v>57044</v>
      </c>
      <c r="H41" s="25">
        <f t="shared" si="0"/>
        <v>57044</v>
      </c>
      <c r="I41" s="21"/>
      <c r="J41" s="21"/>
      <c r="K41" s="21"/>
      <c r="L41" s="21"/>
      <c r="M41" s="21"/>
      <c r="N41" s="21"/>
      <c r="O41" s="21"/>
      <c r="P41" s="21"/>
    </row>
    <row r="42" spans="1:16" s="22" customFormat="1" ht="12" x14ac:dyDescent="0.2">
      <c r="A42" s="11" t="s">
        <v>3</v>
      </c>
      <c r="B42" s="2">
        <v>976</v>
      </c>
      <c r="C42" s="4" t="s">
        <v>9</v>
      </c>
      <c r="D42" s="4" t="s">
        <v>65</v>
      </c>
      <c r="E42" s="4">
        <v>9990000000</v>
      </c>
      <c r="F42" s="5" t="s">
        <v>22</v>
      </c>
      <c r="G42" s="26">
        <f>G44</f>
        <v>57044</v>
      </c>
      <c r="H42" s="25">
        <f t="shared" si="0"/>
        <v>57044</v>
      </c>
      <c r="I42" s="21"/>
      <c r="J42" s="21"/>
      <c r="K42" s="21"/>
      <c r="L42" s="21"/>
      <c r="M42" s="21"/>
      <c r="N42" s="21"/>
      <c r="O42" s="21"/>
      <c r="P42" s="21"/>
    </row>
    <row r="43" spans="1:16" s="22" customFormat="1" ht="48" x14ac:dyDescent="0.2">
      <c r="A43" s="12" t="s">
        <v>45</v>
      </c>
      <c r="B43" s="2">
        <v>976</v>
      </c>
      <c r="C43" s="4" t="s">
        <v>66</v>
      </c>
      <c r="D43" s="4" t="s">
        <v>65</v>
      </c>
      <c r="E43" s="5" t="s">
        <v>67</v>
      </c>
      <c r="F43" s="5" t="s">
        <v>22</v>
      </c>
      <c r="G43" s="26">
        <f>G44</f>
        <v>57044</v>
      </c>
      <c r="H43" s="25">
        <f t="shared" si="0"/>
        <v>57044</v>
      </c>
      <c r="I43" s="21"/>
      <c r="J43" s="21"/>
      <c r="K43" s="21"/>
      <c r="L43" s="21"/>
      <c r="M43" s="21"/>
      <c r="N43" s="21"/>
      <c r="O43" s="21"/>
      <c r="P43" s="21"/>
    </row>
    <row r="44" spans="1:16" s="22" customFormat="1" ht="12" x14ac:dyDescent="0.2">
      <c r="A44" s="12" t="s">
        <v>46</v>
      </c>
      <c r="B44" s="2">
        <v>976</v>
      </c>
      <c r="C44" s="4" t="s">
        <v>9</v>
      </c>
      <c r="D44" s="4" t="s">
        <v>65</v>
      </c>
      <c r="E44" s="5" t="s">
        <v>67</v>
      </c>
      <c r="F44" s="5">
        <v>500</v>
      </c>
      <c r="G44" s="26">
        <f>G45</f>
        <v>57044</v>
      </c>
      <c r="H44" s="25">
        <f t="shared" si="0"/>
        <v>57044</v>
      </c>
      <c r="I44" s="21"/>
      <c r="J44" s="21"/>
      <c r="K44" s="21"/>
      <c r="L44" s="21"/>
      <c r="M44" s="21"/>
      <c r="N44" s="21"/>
      <c r="O44" s="21"/>
      <c r="P44" s="21"/>
    </row>
    <row r="45" spans="1:16" s="22" customFormat="1" ht="12" x14ac:dyDescent="0.2">
      <c r="A45" s="12" t="s">
        <v>47</v>
      </c>
      <c r="B45" s="2">
        <v>976</v>
      </c>
      <c r="C45" s="4" t="s">
        <v>9</v>
      </c>
      <c r="D45" s="4" t="s">
        <v>65</v>
      </c>
      <c r="E45" s="5" t="s">
        <v>67</v>
      </c>
      <c r="F45" s="5">
        <v>540</v>
      </c>
      <c r="G45" s="26">
        <v>57044</v>
      </c>
      <c r="H45" s="25">
        <f t="shared" si="0"/>
        <v>57044</v>
      </c>
      <c r="I45" s="21"/>
      <c r="J45" s="21"/>
      <c r="K45" s="21"/>
      <c r="L45" s="21"/>
      <c r="M45" s="21"/>
      <c r="N45" s="21"/>
      <c r="O45" s="21"/>
      <c r="P45" s="21"/>
    </row>
    <row r="46" spans="1:16" s="22" customFormat="1" ht="12" x14ac:dyDescent="0.2">
      <c r="A46" s="11" t="s">
        <v>48</v>
      </c>
      <c r="B46" s="2">
        <v>976</v>
      </c>
      <c r="C46" s="5" t="s">
        <v>9</v>
      </c>
      <c r="D46" s="4">
        <v>11</v>
      </c>
      <c r="E46" s="4" t="s">
        <v>21</v>
      </c>
      <c r="F46" s="4" t="s">
        <v>22</v>
      </c>
      <c r="G46" s="26">
        <f>G50</f>
        <v>5000</v>
      </c>
      <c r="H46" s="25">
        <f t="shared" si="0"/>
        <v>5000</v>
      </c>
      <c r="I46" s="21"/>
      <c r="J46" s="21"/>
      <c r="K46" s="21"/>
      <c r="L46" s="21"/>
      <c r="M46" s="21"/>
      <c r="N46" s="21"/>
      <c r="O46" s="21"/>
      <c r="P46" s="21"/>
    </row>
    <row r="47" spans="1:16" s="22" customFormat="1" ht="24" x14ac:dyDescent="0.2">
      <c r="A47" s="11" t="s">
        <v>2</v>
      </c>
      <c r="B47" s="2">
        <v>976</v>
      </c>
      <c r="C47" s="5" t="s">
        <v>9</v>
      </c>
      <c r="D47" s="4">
        <v>11</v>
      </c>
      <c r="E47" s="4" t="s">
        <v>23</v>
      </c>
      <c r="F47" s="4" t="s">
        <v>22</v>
      </c>
      <c r="G47" s="26">
        <f>G50</f>
        <v>5000</v>
      </c>
      <c r="H47" s="25">
        <f t="shared" si="0"/>
        <v>5000</v>
      </c>
      <c r="I47" s="21"/>
      <c r="J47" s="21"/>
      <c r="K47" s="21"/>
      <c r="L47" s="21"/>
      <c r="M47" s="21"/>
      <c r="N47" s="21"/>
      <c r="O47" s="21"/>
      <c r="P47" s="21"/>
    </row>
    <row r="48" spans="1:16" s="22" customFormat="1" ht="12" x14ac:dyDescent="0.2">
      <c r="A48" s="11" t="s">
        <v>3</v>
      </c>
      <c r="B48" s="2">
        <v>976</v>
      </c>
      <c r="C48" s="5" t="s">
        <v>9</v>
      </c>
      <c r="D48" s="4">
        <v>11</v>
      </c>
      <c r="E48" s="4" t="s">
        <v>24</v>
      </c>
      <c r="F48" s="4" t="s">
        <v>22</v>
      </c>
      <c r="G48" s="26">
        <f>G50</f>
        <v>5000</v>
      </c>
      <c r="H48" s="25">
        <f t="shared" si="0"/>
        <v>5000</v>
      </c>
      <c r="I48" s="21"/>
      <c r="J48" s="21"/>
      <c r="K48" s="21"/>
      <c r="L48" s="21"/>
      <c r="M48" s="21"/>
      <c r="N48" s="21"/>
      <c r="O48" s="21"/>
      <c r="P48" s="21"/>
    </row>
    <row r="49" spans="1:16" s="22" customFormat="1" ht="24" x14ac:dyDescent="0.2">
      <c r="A49" s="11" t="s">
        <v>247</v>
      </c>
      <c r="B49" s="2">
        <v>976</v>
      </c>
      <c r="C49" s="5" t="s">
        <v>9</v>
      </c>
      <c r="D49" s="4">
        <v>11</v>
      </c>
      <c r="E49" s="5" t="s">
        <v>73</v>
      </c>
      <c r="F49" s="4" t="s">
        <v>22</v>
      </c>
      <c r="G49" s="26">
        <f>G50</f>
        <v>5000</v>
      </c>
      <c r="H49" s="25">
        <f t="shared" si="0"/>
        <v>5000</v>
      </c>
      <c r="I49" s="21"/>
      <c r="J49" s="21"/>
      <c r="K49" s="21"/>
      <c r="L49" s="21"/>
      <c r="M49" s="21"/>
      <c r="N49" s="21"/>
      <c r="O49" s="21"/>
      <c r="P49" s="21"/>
    </row>
    <row r="50" spans="1:16" s="22" customFormat="1" ht="12" x14ac:dyDescent="0.2">
      <c r="A50" s="12" t="s">
        <v>40</v>
      </c>
      <c r="B50" s="2">
        <v>976</v>
      </c>
      <c r="C50" s="5" t="s">
        <v>9</v>
      </c>
      <c r="D50" s="4">
        <v>11</v>
      </c>
      <c r="E50" s="5" t="s">
        <v>73</v>
      </c>
      <c r="F50" s="5">
        <v>800</v>
      </c>
      <c r="G50" s="26">
        <f>G51</f>
        <v>5000</v>
      </c>
      <c r="H50" s="25">
        <f t="shared" si="0"/>
        <v>5000</v>
      </c>
      <c r="I50" s="21"/>
      <c r="J50" s="21"/>
      <c r="K50" s="21"/>
      <c r="L50" s="21"/>
      <c r="M50" s="21"/>
      <c r="N50" s="21"/>
      <c r="O50" s="21"/>
      <c r="P50" s="21"/>
    </row>
    <row r="51" spans="1:16" s="22" customFormat="1" ht="12" x14ac:dyDescent="0.2">
      <c r="A51" s="12" t="s">
        <v>49</v>
      </c>
      <c r="B51" s="2">
        <v>976</v>
      </c>
      <c r="C51" s="5" t="s">
        <v>9</v>
      </c>
      <c r="D51" s="4">
        <v>11</v>
      </c>
      <c r="E51" s="5" t="s">
        <v>73</v>
      </c>
      <c r="F51" s="5">
        <v>870</v>
      </c>
      <c r="G51" s="26">
        <v>5000</v>
      </c>
      <c r="H51" s="25">
        <f t="shared" si="0"/>
        <v>5000</v>
      </c>
      <c r="I51" s="21"/>
      <c r="J51" s="21"/>
      <c r="K51" s="21"/>
      <c r="L51" s="21"/>
      <c r="M51" s="21"/>
      <c r="N51" s="21"/>
      <c r="O51" s="21"/>
      <c r="P51" s="21"/>
    </row>
    <row r="52" spans="1:16" s="22" customFormat="1" ht="12" x14ac:dyDescent="0.2">
      <c r="A52" s="11" t="s">
        <v>50</v>
      </c>
      <c r="B52" s="2">
        <v>976</v>
      </c>
      <c r="C52" s="5" t="s">
        <v>9</v>
      </c>
      <c r="D52" s="4">
        <v>13</v>
      </c>
      <c r="E52" s="4" t="s">
        <v>21</v>
      </c>
      <c r="F52" s="4" t="s">
        <v>22</v>
      </c>
      <c r="G52" s="26">
        <f>G54</f>
        <v>10000</v>
      </c>
      <c r="H52" s="25">
        <f t="shared" si="0"/>
        <v>10000</v>
      </c>
      <c r="I52" s="21"/>
      <c r="J52" s="21"/>
      <c r="K52" s="21"/>
      <c r="L52" s="21"/>
      <c r="M52" s="21"/>
      <c r="N52" s="21"/>
      <c r="O52" s="21"/>
      <c r="P52" s="21"/>
    </row>
    <row r="53" spans="1:16" s="22" customFormat="1" ht="24" x14ac:dyDescent="0.2">
      <c r="A53" s="12" t="s">
        <v>52</v>
      </c>
      <c r="B53" s="2">
        <v>976</v>
      </c>
      <c r="C53" s="5" t="s">
        <v>9</v>
      </c>
      <c r="D53" s="4">
        <v>13</v>
      </c>
      <c r="E53" s="5" t="s">
        <v>109</v>
      </c>
      <c r="F53" s="5" t="s">
        <v>22</v>
      </c>
      <c r="G53" s="26">
        <f>G54</f>
        <v>10000</v>
      </c>
      <c r="H53" s="25">
        <f t="shared" si="0"/>
        <v>10000</v>
      </c>
      <c r="I53" s="21"/>
      <c r="J53" s="21"/>
      <c r="K53" s="21"/>
      <c r="L53" s="21"/>
      <c r="M53" s="21"/>
      <c r="N53" s="21"/>
      <c r="O53" s="21"/>
      <c r="P53" s="21"/>
    </row>
    <row r="54" spans="1:16" s="22" customFormat="1" ht="24" x14ac:dyDescent="0.2">
      <c r="A54" s="12" t="s">
        <v>38</v>
      </c>
      <c r="B54" s="2">
        <v>976</v>
      </c>
      <c r="C54" s="5" t="s">
        <v>9</v>
      </c>
      <c r="D54" s="4">
        <v>13</v>
      </c>
      <c r="E54" s="5" t="s">
        <v>109</v>
      </c>
      <c r="F54" s="5">
        <v>200</v>
      </c>
      <c r="G54" s="26">
        <f>G55</f>
        <v>10000</v>
      </c>
      <c r="H54" s="25">
        <f t="shared" si="0"/>
        <v>10000</v>
      </c>
      <c r="I54" s="21"/>
      <c r="J54" s="21"/>
      <c r="K54" s="21"/>
      <c r="L54" s="21"/>
      <c r="M54" s="21"/>
      <c r="N54" s="21"/>
      <c r="O54" s="21"/>
      <c r="P54" s="21"/>
    </row>
    <row r="55" spans="1:16" s="22" customFormat="1" ht="24" x14ac:dyDescent="0.2">
      <c r="A55" s="12" t="s">
        <v>51</v>
      </c>
      <c r="B55" s="2">
        <v>976</v>
      </c>
      <c r="C55" s="5" t="s">
        <v>9</v>
      </c>
      <c r="D55" s="4">
        <v>13</v>
      </c>
      <c r="E55" s="5" t="s">
        <v>109</v>
      </c>
      <c r="F55" s="5">
        <v>244</v>
      </c>
      <c r="G55" s="26">
        <v>10000</v>
      </c>
      <c r="H55" s="25">
        <f t="shared" si="0"/>
        <v>10000</v>
      </c>
      <c r="I55" s="21"/>
      <c r="J55" s="21"/>
      <c r="K55" s="21"/>
      <c r="L55" s="21"/>
      <c r="M55" s="21"/>
      <c r="N55" s="21"/>
      <c r="O55" s="21"/>
      <c r="P55" s="21"/>
    </row>
    <row r="56" spans="1:16" s="45" customFormat="1" ht="12" x14ac:dyDescent="0.2">
      <c r="A56" s="13" t="s">
        <v>53</v>
      </c>
      <c r="B56" s="1">
        <v>976</v>
      </c>
      <c r="C56" s="14" t="s">
        <v>10</v>
      </c>
      <c r="D56" s="14" t="s">
        <v>33</v>
      </c>
      <c r="E56" s="15" t="s">
        <v>21</v>
      </c>
      <c r="F56" s="14" t="s">
        <v>22</v>
      </c>
      <c r="G56" s="46">
        <f t="shared" ref="G56:H59" si="1">G57</f>
        <v>116000</v>
      </c>
      <c r="H56" s="46">
        <f t="shared" si="1"/>
        <v>116000</v>
      </c>
      <c r="I56" s="44"/>
      <c r="J56" s="44"/>
      <c r="K56" s="44"/>
      <c r="L56" s="44"/>
      <c r="M56" s="44"/>
      <c r="N56" s="44"/>
      <c r="O56" s="44"/>
      <c r="P56" s="44"/>
    </row>
    <row r="57" spans="1:16" s="22" customFormat="1" ht="12" x14ac:dyDescent="0.2">
      <c r="A57" s="12" t="s">
        <v>54</v>
      </c>
      <c r="B57" s="2">
        <v>976</v>
      </c>
      <c r="C57" s="5" t="s">
        <v>10</v>
      </c>
      <c r="D57" s="5" t="s">
        <v>33</v>
      </c>
      <c r="E57" s="4" t="s">
        <v>21</v>
      </c>
      <c r="F57" s="5" t="s">
        <v>22</v>
      </c>
      <c r="G57" s="26">
        <f t="shared" si="1"/>
        <v>116000</v>
      </c>
      <c r="H57" s="26">
        <f t="shared" si="1"/>
        <v>116000</v>
      </c>
      <c r="I57" s="21"/>
      <c r="J57" s="21"/>
      <c r="K57" s="21"/>
      <c r="L57" s="21"/>
      <c r="M57" s="21"/>
      <c r="N57" s="21"/>
      <c r="O57" s="21"/>
      <c r="P57" s="21"/>
    </row>
    <row r="58" spans="1:16" s="22" customFormat="1" ht="24" x14ac:dyDescent="0.2">
      <c r="A58" s="11" t="s">
        <v>2</v>
      </c>
      <c r="B58" s="2">
        <v>976</v>
      </c>
      <c r="C58" s="5" t="s">
        <v>10</v>
      </c>
      <c r="D58" s="5" t="s">
        <v>33</v>
      </c>
      <c r="E58" s="4">
        <v>9900000000</v>
      </c>
      <c r="F58" s="4" t="s">
        <v>22</v>
      </c>
      <c r="G58" s="26">
        <f t="shared" si="1"/>
        <v>116000</v>
      </c>
      <c r="H58" s="26">
        <f t="shared" si="1"/>
        <v>116000</v>
      </c>
      <c r="I58" s="21"/>
      <c r="J58" s="21"/>
      <c r="K58" s="21"/>
      <c r="L58" s="21"/>
      <c r="M58" s="21"/>
      <c r="N58" s="21"/>
      <c r="O58" s="21"/>
      <c r="P58" s="21"/>
    </row>
    <row r="59" spans="1:16" s="22" customFormat="1" ht="12" x14ac:dyDescent="0.2">
      <c r="A59" s="11" t="s">
        <v>3</v>
      </c>
      <c r="B59" s="2">
        <v>976</v>
      </c>
      <c r="C59" s="5" t="s">
        <v>10</v>
      </c>
      <c r="D59" s="5" t="s">
        <v>33</v>
      </c>
      <c r="E59" s="4">
        <v>9990000000</v>
      </c>
      <c r="F59" s="5" t="s">
        <v>22</v>
      </c>
      <c r="G59" s="26">
        <f t="shared" si="1"/>
        <v>116000</v>
      </c>
      <c r="H59" s="26">
        <f t="shared" si="1"/>
        <v>116000</v>
      </c>
      <c r="I59" s="21"/>
      <c r="J59" s="21"/>
      <c r="K59" s="21"/>
      <c r="L59" s="21"/>
      <c r="M59" s="21"/>
      <c r="N59" s="21"/>
      <c r="O59" s="21"/>
      <c r="P59" s="21"/>
    </row>
    <row r="60" spans="1:16" s="22" customFormat="1" ht="24" x14ac:dyDescent="0.2">
      <c r="A60" s="12" t="s">
        <v>55</v>
      </c>
      <c r="B60" s="2">
        <v>976</v>
      </c>
      <c r="C60" s="5" t="s">
        <v>10</v>
      </c>
      <c r="D60" s="5" t="s">
        <v>33</v>
      </c>
      <c r="E60" s="5">
        <v>9999951180</v>
      </c>
      <c r="F60" s="5" t="s">
        <v>22</v>
      </c>
      <c r="G60" s="26">
        <f>G66+G64+G63</f>
        <v>116000</v>
      </c>
      <c r="H60" s="26">
        <f>H66+H64+H63</f>
        <v>116000</v>
      </c>
      <c r="I60" s="21"/>
      <c r="J60" s="21"/>
      <c r="K60" s="21"/>
      <c r="L60" s="21"/>
      <c r="M60" s="21"/>
      <c r="N60" s="21"/>
      <c r="O60" s="21"/>
      <c r="P60" s="21"/>
    </row>
    <row r="61" spans="1:16" s="22" customFormat="1" ht="48" x14ac:dyDescent="0.2">
      <c r="A61" s="11" t="s">
        <v>5</v>
      </c>
      <c r="B61" s="2">
        <v>976</v>
      </c>
      <c r="C61" s="5" t="s">
        <v>10</v>
      </c>
      <c r="D61" s="5" t="s">
        <v>33</v>
      </c>
      <c r="E61" s="5">
        <v>9999951180</v>
      </c>
      <c r="F61" s="4">
        <v>100</v>
      </c>
      <c r="G61" s="26">
        <f>G62</f>
        <v>93744</v>
      </c>
      <c r="H61" s="25">
        <f>H62</f>
        <v>93744</v>
      </c>
      <c r="I61" s="21"/>
      <c r="J61" s="21"/>
      <c r="K61" s="21"/>
      <c r="L61" s="21"/>
      <c r="M61" s="21"/>
      <c r="N61" s="21"/>
      <c r="O61" s="21"/>
      <c r="P61" s="21"/>
    </row>
    <row r="62" spans="1:16" s="22" customFormat="1" ht="24" x14ac:dyDescent="0.2">
      <c r="A62" s="11" t="s">
        <v>6</v>
      </c>
      <c r="B62" s="2">
        <v>976</v>
      </c>
      <c r="C62" s="5" t="s">
        <v>10</v>
      </c>
      <c r="D62" s="5" t="s">
        <v>33</v>
      </c>
      <c r="E62" s="5">
        <v>9999951180</v>
      </c>
      <c r="F62" s="4">
        <v>120</v>
      </c>
      <c r="G62" s="26">
        <f>G63+G64</f>
        <v>93744</v>
      </c>
      <c r="H62" s="25">
        <f>H63+H64</f>
        <v>93744</v>
      </c>
      <c r="I62" s="21"/>
      <c r="J62" s="21"/>
      <c r="K62" s="21"/>
      <c r="L62" s="21"/>
      <c r="M62" s="21"/>
      <c r="N62" s="21"/>
      <c r="O62" s="21"/>
      <c r="P62" s="21"/>
    </row>
    <row r="63" spans="1:16" s="22" customFormat="1" ht="24" x14ac:dyDescent="0.2">
      <c r="A63" s="11" t="s">
        <v>7</v>
      </c>
      <c r="B63" s="2">
        <v>976</v>
      </c>
      <c r="C63" s="5" t="s">
        <v>10</v>
      </c>
      <c r="D63" s="5" t="s">
        <v>33</v>
      </c>
      <c r="E63" s="5">
        <v>9999951180</v>
      </c>
      <c r="F63" s="4">
        <v>121</v>
      </c>
      <c r="G63" s="26">
        <v>72000</v>
      </c>
      <c r="H63" s="25">
        <v>72000</v>
      </c>
      <c r="I63" s="21"/>
      <c r="J63" s="21"/>
      <c r="K63" s="21"/>
      <c r="L63" s="21"/>
      <c r="M63" s="21"/>
      <c r="N63" s="21"/>
      <c r="O63" s="21"/>
      <c r="P63" s="21"/>
    </row>
    <row r="64" spans="1:16" s="22" customFormat="1" ht="36" x14ac:dyDescent="0.2">
      <c r="A64" s="11" t="s">
        <v>8</v>
      </c>
      <c r="B64" s="2">
        <v>976</v>
      </c>
      <c r="C64" s="5" t="s">
        <v>10</v>
      </c>
      <c r="D64" s="5" t="s">
        <v>33</v>
      </c>
      <c r="E64" s="5">
        <v>9999951180</v>
      </c>
      <c r="F64" s="4">
        <v>129</v>
      </c>
      <c r="G64" s="26">
        <v>21744</v>
      </c>
      <c r="H64" s="25">
        <v>21744</v>
      </c>
      <c r="I64" s="21"/>
      <c r="J64" s="21"/>
      <c r="K64" s="21"/>
      <c r="L64" s="21"/>
      <c r="M64" s="21"/>
      <c r="N64" s="21"/>
      <c r="O64" s="21"/>
      <c r="P64" s="21"/>
    </row>
    <row r="65" spans="1:16" s="22" customFormat="1" ht="24" x14ac:dyDescent="0.2">
      <c r="A65" s="12" t="s">
        <v>38</v>
      </c>
      <c r="B65" s="2">
        <v>976</v>
      </c>
      <c r="C65" s="5" t="s">
        <v>10</v>
      </c>
      <c r="D65" s="5" t="s">
        <v>33</v>
      </c>
      <c r="E65" s="5">
        <v>9999951180</v>
      </c>
      <c r="F65" s="5">
        <v>200</v>
      </c>
      <c r="G65" s="26">
        <f>G66</f>
        <v>22256</v>
      </c>
      <c r="H65" s="25">
        <v>0</v>
      </c>
      <c r="I65" s="21"/>
      <c r="J65" s="21"/>
      <c r="K65" s="21"/>
      <c r="L65" s="21"/>
      <c r="M65" s="21"/>
      <c r="N65" s="21"/>
      <c r="O65" s="21"/>
      <c r="P65" s="21"/>
    </row>
    <row r="66" spans="1:16" s="22" customFormat="1" ht="24" x14ac:dyDescent="0.2">
      <c r="A66" s="12" t="s">
        <v>51</v>
      </c>
      <c r="B66" s="2">
        <v>976</v>
      </c>
      <c r="C66" s="5" t="s">
        <v>10</v>
      </c>
      <c r="D66" s="5" t="s">
        <v>33</v>
      </c>
      <c r="E66" s="5">
        <v>9999951180</v>
      </c>
      <c r="F66" s="5">
        <v>244</v>
      </c>
      <c r="G66" s="26">
        <v>22256</v>
      </c>
      <c r="H66" s="25">
        <v>22256</v>
      </c>
      <c r="I66" s="21"/>
      <c r="J66" s="21"/>
      <c r="K66" s="21"/>
      <c r="L66" s="21"/>
      <c r="M66" s="21"/>
      <c r="N66" s="21"/>
      <c r="O66" s="21"/>
      <c r="P66" s="21"/>
    </row>
    <row r="67" spans="1:16" s="45" customFormat="1" ht="24" x14ac:dyDescent="0.2">
      <c r="A67" s="13" t="s">
        <v>56</v>
      </c>
      <c r="B67" s="1">
        <v>976</v>
      </c>
      <c r="C67" s="14" t="s">
        <v>33</v>
      </c>
      <c r="D67" s="14" t="s">
        <v>74</v>
      </c>
      <c r="E67" s="15" t="s">
        <v>21</v>
      </c>
      <c r="F67" s="14" t="s">
        <v>22</v>
      </c>
      <c r="G67" s="46">
        <f>G72</f>
        <v>10000</v>
      </c>
      <c r="H67" s="43">
        <f>G67</f>
        <v>10000</v>
      </c>
      <c r="I67" s="44"/>
      <c r="J67" s="44"/>
      <c r="K67" s="44"/>
      <c r="L67" s="44"/>
      <c r="M67" s="44"/>
      <c r="N67" s="44"/>
      <c r="O67" s="44"/>
      <c r="P67" s="44"/>
    </row>
    <row r="68" spans="1:16" s="22" customFormat="1" ht="24" x14ac:dyDescent="0.2">
      <c r="A68" s="12" t="s">
        <v>57</v>
      </c>
      <c r="B68" s="2">
        <v>976</v>
      </c>
      <c r="C68" s="5" t="s">
        <v>33</v>
      </c>
      <c r="D68" s="5" t="s">
        <v>74</v>
      </c>
      <c r="E68" s="4" t="s">
        <v>21</v>
      </c>
      <c r="F68" s="5" t="s">
        <v>22</v>
      </c>
      <c r="G68" s="26">
        <f>G72</f>
        <v>10000</v>
      </c>
      <c r="H68" s="25">
        <f t="shared" ref="H68:H87" si="2">G68</f>
        <v>10000</v>
      </c>
      <c r="I68" s="21"/>
      <c r="J68" s="21"/>
      <c r="K68" s="21"/>
      <c r="L68" s="21"/>
      <c r="M68" s="21"/>
      <c r="N68" s="21"/>
      <c r="O68" s="21"/>
      <c r="P68" s="21"/>
    </row>
    <row r="69" spans="1:16" s="22" customFormat="1" ht="24" x14ac:dyDescent="0.2">
      <c r="A69" s="11" t="s">
        <v>2</v>
      </c>
      <c r="B69" s="2">
        <v>976</v>
      </c>
      <c r="C69" s="5" t="s">
        <v>33</v>
      </c>
      <c r="D69" s="5" t="s">
        <v>74</v>
      </c>
      <c r="E69" s="4">
        <v>9900000000</v>
      </c>
      <c r="F69" s="4" t="s">
        <v>22</v>
      </c>
      <c r="G69" s="26">
        <f>G72</f>
        <v>10000</v>
      </c>
      <c r="H69" s="25">
        <f t="shared" si="2"/>
        <v>10000</v>
      </c>
      <c r="I69" s="21"/>
      <c r="J69" s="21"/>
      <c r="K69" s="21"/>
      <c r="L69" s="21"/>
      <c r="M69" s="21"/>
      <c r="N69" s="21"/>
      <c r="O69" s="21"/>
      <c r="P69" s="21"/>
    </row>
    <row r="70" spans="1:16" s="22" customFormat="1" ht="12" x14ac:dyDescent="0.2">
      <c r="A70" s="11" t="s">
        <v>3</v>
      </c>
      <c r="B70" s="2">
        <v>976</v>
      </c>
      <c r="C70" s="5" t="s">
        <v>33</v>
      </c>
      <c r="D70" s="5" t="s">
        <v>74</v>
      </c>
      <c r="E70" s="4">
        <v>9990000000</v>
      </c>
      <c r="F70" s="5" t="s">
        <v>22</v>
      </c>
      <c r="G70" s="26">
        <f>G72</f>
        <v>10000</v>
      </c>
      <c r="H70" s="25">
        <f t="shared" si="2"/>
        <v>10000</v>
      </c>
      <c r="I70" s="21"/>
      <c r="J70" s="21"/>
      <c r="K70" s="21"/>
      <c r="L70" s="21"/>
      <c r="M70" s="21"/>
      <c r="N70" s="21"/>
      <c r="O70" s="21"/>
      <c r="P70" s="21"/>
    </row>
    <row r="71" spans="1:16" s="22" customFormat="1" ht="24" x14ac:dyDescent="0.2">
      <c r="A71" s="12" t="s">
        <v>58</v>
      </c>
      <c r="B71" s="2">
        <v>976</v>
      </c>
      <c r="C71" s="5" t="s">
        <v>33</v>
      </c>
      <c r="D71" s="5" t="s">
        <v>74</v>
      </c>
      <c r="E71" s="5" t="s">
        <v>75</v>
      </c>
      <c r="F71" s="5" t="s">
        <v>22</v>
      </c>
      <c r="G71" s="26">
        <f>G72</f>
        <v>10000</v>
      </c>
      <c r="H71" s="25">
        <f t="shared" si="2"/>
        <v>10000</v>
      </c>
      <c r="I71" s="21"/>
      <c r="J71" s="21"/>
      <c r="K71" s="21"/>
      <c r="L71" s="21"/>
      <c r="M71" s="21"/>
      <c r="N71" s="21"/>
      <c r="O71" s="21"/>
      <c r="P71" s="21"/>
    </row>
    <row r="72" spans="1:16" s="22" customFormat="1" ht="24" x14ac:dyDescent="0.2">
      <c r="A72" s="12" t="s">
        <v>38</v>
      </c>
      <c r="B72" s="2">
        <v>976</v>
      </c>
      <c r="C72" s="5" t="s">
        <v>33</v>
      </c>
      <c r="D72" s="5" t="s">
        <v>74</v>
      </c>
      <c r="E72" s="5" t="s">
        <v>75</v>
      </c>
      <c r="F72" s="5">
        <v>200</v>
      </c>
      <c r="G72" s="26">
        <f>G73</f>
        <v>10000</v>
      </c>
      <c r="H72" s="25">
        <f t="shared" si="2"/>
        <v>10000</v>
      </c>
      <c r="I72" s="21"/>
      <c r="J72" s="21"/>
      <c r="K72" s="21"/>
      <c r="L72" s="21"/>
      <c r="M72" s="21"/>
      <c r="N72" s="21"/>
      <c r="O72" s="21"/>
      <c r="P72" s="21"/>
    </row>
    <row r="73" spans="1:16" s="22" customFormat="1" ht="24" x14ac:dyDescent="0.2">
      <c r="A73" s="12" t="s">
        <v>51</v>
      </c>
      <c r="B73" s="2">
        <v>976</v>
      </c>
      <c r="C73" s="5" t="s">
        <v>33</v>
      </c>
      <c r="D73" s="5" t="s">
        <v>74</v>
      </c>
      <c r="E73" s="5" t="s">
        <v>75</v>
      </c>
      <c r="F73" s="5">
        <v>244</v>
      </c>
      <c r="G73" s="26">
        <v>10000</v>
      </c>
      <c r="H73" s="25">
        <f t="shared" si="2"/>
        <v>10000</v>
      </c>
      <c r="I73" s="21"/>
      <c r="J73" s="21"/>
      <c r="K73" s="21"/>
      <c r="L73" s="21"/>
      <c r="M73" s="21"/>
      <c r="N73" s="21"/>
      <c r="O73" s="21"/>
      <c r="P73" s="21"/>
    </row>
    <row r="74" spans="1:16" s="45" customFormat="1" ht="12" x14ac:dyDescent="0.2">
      <c r="A74" s="13" t="s">
        <v>59</v>
      </c>
      <c r="B74" s="1">
        <v>976</v>
      </c>
      <c r="C74" s="14" t="s">
        <v>63</v>
      </c>
      <c r="D74" s="14" t="s">
        <v>74</v>
      </c>
      <c r="E74" s="15" t="s">
        <v>21</v>
      </c>
      <c r="F74" s="14" t="s">
        <v>22</v>
      </c>
      <c r="G74" s="46">
        <f>G79</f>
        <v>68940</v>
      </c>
      <c r="H74" s="46">
        <f>H80</f>
        <v>67470</v>
      </c>
      <c r="I74" s="44"/>
      <c r="J74" s="44"/>
      <c r="K74" s="44"/>
      <c r="L74" s="44"/>
      <c r="M74" s="44"/>
      <c r="N74" s="44"/>
      <c r="O74" s="44"/>
      <c r="P74" s="44"/>
    </row>
    <row r="75" spans="1:16" s="22" customFormat="1" ht="12" x14ac:dyDescent="0.2">
      <c r="A75" s="12" t="s">
        <v>60</v>
      </c>
      <c r="B75" s="2">
        <v>976</v>
      </c>
      <c r="C75" s="5" t="s">
        <v>63</v>
      </c>
      <c r="D75" s="5" t="s">
        <v>74</v>
      </c>
      <c r="E75" s="4" t="s">
        <v>21</v>
      </c>
      <c r="F75" s="5" t="s">
        <v>22</v>
      </c>
      <c r="G75" s="26">
        <f>G79</f>
        <v>68940</v>
      </c>
      <c r="H75" s="25">
        <f>H80</f>
        <v>67470</v>
      </c>
      <c r="I75" s="21"/>
      <c r="J75" s="21"/>
      <c r="K75" s="21"/>
      <c r="L75" s="21"/>
      <c r="M75" s="21"/>
      <c r="N75" s="21"/>
      <c r="O75" s="21"/>
      <c r="P75" s="21"/>
    </row>
    <row r="76" spans="1:16" s="22" customFormat="1" ht="24" x14ac:dyDescent="0.2">
      <c r="A76" s="11" t="s">
        <v>2</v>
      </c>
      <c r="B76" s="2">
        <v>976</v>
      </c>
      <c r="C76" s="5" t="s">
        <v>63</v>
      </c>
      <c r="D76" s="5" t="s">
        <v>74</v>
      </c>
      <c r="E76" s="4">
        <v>9900000000</v>
      </c>
      <c r="F76" s="4" t="s">
        <v>22</v>
      </c>
      <c r="G76" s="26">
        <f>G79</f>
        <v>68940</v>
      </c>
      <c r="H76" s="25">
        <f>H80</f>
        <v>67470</v>
      </c>
      <c r="I76" s="21"/>
      <c r="J76" s="21"/>
      <c r="K76" s="21"/>
      <c r="L76" s="21"/>
      <c r="M76" s="21"/>
      <c r="N76" s="21"/>
      <c r="O76" s="21"/>
      <c r="P76" s="21"/>
    </row>
    <row r="77" spans="1:16" s="22" customFormat="1" ht="12" x14ac:dyDescent="0.2">
      <c r="A77" s="11" t="s">
        <v>3</v>
      </c>
      <c r="B77" s="2">
        <v>976</v>
      </c>
      <c r="C77" s="5" t="s">
        <v>63</v>
      </c>
      <c r="D77" s="5" t="s">
        <v>74</v>
      </c>
      <c r="E77" s="4">
        <v>9990000000</v>
      </c>
      <c r="F77" s="5" t="s">
        <v>22</v>
      </c>
      <c r="G77" s="26">
        <f>G79</f>
        <v>68940</v>
      </c>
      <c r="H77" s="25">
        <f>H80</f>
        <v>67470</v>
      </c>
      <c r="I77" s="21"/>
      <c r="J77" s="21"/>
      <c r="K77" s="21"/>
      <c r="L77" s="21"/>
      <c r="M77" s="21"/>
      <c r="N77" s="21"/>
      <c r="O77" s="21"/>
      <c r="P77" s="21"/>
    </row>
    <row r="78" spans="1:16" s="22" customFormat="1" ht="48" x14ac:dyDescent="0.2">
      <c r="A78" s="12" t="s">
        <v>61</v>
      </c>
      <c r="B78" s="2">
        <v>976</v>
      </c>
      <c r="C78" s="5" t="s">
        <v>63</v>
      </c>
      <c r="D78" s="5" t="s">
        <v>74</v>
      </c>
      <c r="E78" s="5">
        <v>9999940030</v>
      </c>
      <c r="F78" s="5" t="s">
        <v>22</v>
      </c>
      <c r="G78" s="26">
        <f>G79</f>
        <v>68940</v>
      </c>
      <c r="H78" s="25">
        <f>H80</f>
        <v>67470</v>
      </c>
      <c r="I78" s="21"/>
      <c r="J78" s="21"/>
      <c r="K78" s="21"/>
      <c r="L78" s="21"/>
      <c r="M78" s="21"/>
      <c r="N78" s="21"/>
      <c r="O78" s="21"/>
      <c r="P78" s="21"/>
    </row>
    <row r="79" spans="1:16" s="22" customFormat="1" ht="24" x14ac:dyDescent="0.2">
      <c r="A79" s="12" t="s">
        <v>38</v>
      </c>
      <c r="B79" s="2">
        <v>976</v>
      </c>
      <c r="C79" s="5" t="s">
        <v>63</v>
      </c>
      <c r="D79" s="5" t="s">
        <v>74</v>
      </c>
      <c r="E79" s="5">
        <v>9999940030</v>
      </c>
      <c r="F79" s="5">
        <v>200</v>
      </c>
      <c r="G79" s="26">
        <f>G80</f>
        <v>68940</v>
      </c>
      <c r="H79" s="25">
        <f>H80</f>
        <v>67470</v>
      </c>
      <c r="I79" s="21"/>
      <c r="J79" s="21"/>
      <c r="K79" s="21"/>
      <c r="L79" s="21"/>
      <c r="M79" s="21"/>
      <c r="N79" s="21"/>
      <c r="O79" s="21"/>
      <c r="P79" s="21"/>
    </row>
    <row r="80" spans="1:16" s="22" customFormat="1" ht="24" x14ac:dyDescent="0.2">
      <c r="A80" s="12" t="s">
        <v>51</v>
      </c>
      <c r="B80" s="2">
        <v>976</v>
      </c>
      <c r="C80" s="5" t="s">
        <v>63</v>
      </c>
      <c r="D80" s="5" t="s">
        <v>74</v>
      </c>
      <c r="E80" s="5">
        <v>9999940030</v>
      </c>
      <c r="F80" s="5">
        <v>244</v>
      </c>
      <c r="G80" s="26">
        <v>68940</v>
      </c>
      <c r="H80" s="25">
        <v>67470</v>
      </c>
      <c r="I80" s="21"/>
      <c r="J80" s="21"/>
      <c r="K80" s="21"/>
      <c r="L80" s="21"/>
      <c r="M80" s="21"/>
      <c r="N80" s="21"/>
      <c r="O80" s="21"/>
      <c r="P80" s="21"/>
    </row>
    <row r="81" spans="1:16" s="45" customFormat="1" ht="12" x14ac:dyDescent="0.2">
      <c r="A81" s="31" t="s">
        <v>62</v>
      </c>
      <c r="B81" s="1">
        <v>976</v>
      </c>
      <c r="C81" s="32" t="s">
        <v>78</v>
      </c>
      <c r="D81" s="32" t="s">
        <v>33</v>
      </c>
      <c r="E81" s="33" t="s">
        <v>21</v>
      </c>
      <c r="F81" s="32" t="s">
        <v>22</v>
      </c>
      <c r="G81" s="43">
        <f>G82+G88</f>
        <v>300000</v>
      </c>
      <c r="H81" s="43">
        <f t="shared" si="2"/>
        <v>300000</v>
      </c>
      <c r="I81" s="44"/>
      <c r="J81" s="44"/>
      <c r="K81" s="44"/>
      <c r="L81" s="44"/>
      <c r="M81" s="44"/>
      <c r="N81" s="44"/>
      <c r="O81" s="44"/>
      <c r="P81" s="44"/>
    </row>
    <row r="82" spans="1:16" s="22" customFormat="1" ht="12" x14ac:dyDescent="0.2">
      <c r="A82" s="121" t="s">
        <v>76</v>
      </c>
      <c r="B82" s="1">
        <v>976</v>
      </c>
      <c r="C82" s="127" t="s">
        <v>78</v>
      </c>
      <c r="D82" s="127" t="s">
        <v>33</v>
      </c>
      <c r="E82" s="128" t="s">
        <v>21</v>
      </c>
      <c r="F82" s="127" t="s">
        <v>22</v>
      </c>
      <c r="G82" s="126">
        <f>G86</f>
        <v>30000</v>
      </c>
      <c r="H82" s="126">
        <f t="shared" si="2"/>
        <v>30000</v>
      </c>
      <c r="I82" s="21"/>
      <c r="J82" s="21"/>
      <c r="K82" s="21"/>
      <c r="L82" s="21"/>
      <c r="M82" s="21"/>
      <c r="N82" s="21"/>
      <c r="O82" s="21"/>
      <c r="P82" s="21"/>
    </row>
    <row r="83" spans="1:16" s="22" customFormat="1" ht="24" x14ac:dyDescent="0.2">
      <c r="A83" s="2" t="s">
        <v>2</v>
      </c>
      <c r="B83" s="2">
        <v>976</v>
      </c>
      <c r="C83" s="5" t="s">
        <v>78</v>
      </c>
      <c r="D83" s="5" t="s">
        <v>33</v>
      </c>
      <c r="E83" s="4">
        <v>9900000000</v>
      </c>
      <c r="F83" s="4" t="s">
        <v>22</v>
      </c>
      <c r="G83" s="25">
        <f>G86</f>
        <v>30000</v>
      </c>
      <c r="H83" s="25">
        <f t="shared" si="2"/>
        <v>30000</v>
      </c>
      <c r="I83" s="21"/>
      <c r="J83" s="21"/>
      <c r="K83" s="21"/>
      <c r="L83" s="21"/>
      <c r="M83" s="21"/>
      <c r="N83" s="21"/>
      <c r="O83" s="21"/>
      <c r="P83" s="21"/>
    </row>
    <row r="84" spans="1:16" s="22" customFormat="1" ht="12" x14ac:dyDescent="0.2">
      <c r="A84" s="2" t="s">
        <v>3</v>
      </c>
      <c r="B84" s="2">
        <v>976</v>
      </c>
      <c r="C84" s="5" t="s">
        <v>78</v>
      </c>
      <c r="D84" s="5" t="s">
        <v>33</v>
      </c>
      <c r="E84" s="4">
        <v>9990000000</v>
      </c>
      <c r="F84" s="5" t="s">
        <v>22</v>
      </c>
      <c r="G84" s="25">
        <f>G86</f>
        <v>30000</v>
      </c>
      <c r="H84" s="25">
        <f t="shared" si="2"/>
        <v>30000</v>
      </c>
      <c r="I84" s="21"/>
      <c r="J84" s="21"/>
      <c r="K84" s="21"/>
      <c r="L84" s="21"/>
      <c r="M84" s="21"/>
      <c r="N84" s="21"/>
      <c r="O84" s="21"/>
      <c r="P84" s="21"/>
    </row>
    <row r="85" spans="1:16" s="22" customFormat="1" ht="12" x14ac:dyDescent="0.2">
      <c r="A85" s="3" t="s">
        <v>77</v>
      </c>
      <c r="B85" s="2">
        <v>976</v>
      </c>
      <c r="C85" s="5" t="s">
        <v>78</v>
      </c>
      <c r="D85" s="5" t="s">
        <v>33</v>
      </c>
      <c r="E85" s="4" t="s">
        <v>79</v>
      </c>
      <c r="F85" s="5" t="s">
        <v>22</v>
      </c>
      <c r="G85" s="25">
        <f>G86</f>
        <v>30000</v>
      </c>
      <c r="H85" s="25">
        <f t="shared" si="2"/>
        <v>30000</v>
      </c>
      <c r="I85" s="21"/>
      <c r="J85" s="21"/>
      <c r="K85" s="21"/>
      <c r="L85" s="21"/>
      <c r="M85" s="21"/>
      <c r="N85" s="21"/>
      <c r="O85" s="21"/>
      <c r="P85" s="21"/>
    </row>
    <row r="86" spans="1:16" s="22" customFormat="1" ht="24" x14ac:dyDescent="0.2">
      <c r="A86" s="3" t="s">
        <v>38</v>
      </c>
      <c r="B86" s="2">
        <v>976</v>
      </c>
      <c r="C86" s="5" t="s">
        <v>78</v>
      </c>
      <c r="D86" s="5" t="s">
        <v>33</v>
      </c>
      <c r="E86" s="4" t="s">
        <v>79</v>
      </c>
      <c r="F86" s="5">
        <v>200</v>
      </c>
      <c r="G86" s="25">
        <f>G87</f>
        <v>30000</v>
      </c>
      <c r="H86" s="25">
        <f t="shared" si="2"/>
        <v>30000</v>
      </c>
      <c r="I86" s="21"/>
      <c r="J86" s="21"/>
      <c r="K86" s="21"/>
      <c r="L86" s="21"/>
      <c r="M86" s="21"/>
      <c r="N86" s="21"/>
      <c r="O86" s="21"/>
      <c r="P86" s="21"/>
    </row>
    <row r="87" spans="1:16" s="22" customFormat="1" ht="24" x14ac:dyDescent="0.2">
      <c r="A87" s="34" t="s">
        <v>51</v>
      </c>
      <c r="B87" s="2">
        <v>976</v>
      </c>
      <c r="C87" s="9" t="s">
        <v>78</v>
      </c>
      <c r="D87" s="9" t="s">
        <v>33</v>
      </c>
      <c r="E87" s="8" t="s">
        <v>79</v>
      </c>
      <c r="F87" s="9">
        <v>244</v>
      </c>
      <c r="G87" s="25">
        <v>30000</v>
      </c>
      <c r="H87" s="25">
        <f t="shared" si="2"/>
        <v>30000</v>
      </c>
      <c r="I87" s="21"/>
      <c r="J87" s="21"/>
      <c r="K87" s="21"/>
      <c r="L87" s="21"/>
      <c r="M87" s="21"/>
      <c r="N87" s="21"/>
      <c r="O87" s="21"/>
      <c r="P87" s="21"/>
    </row>
    <row r="88" spans="1:16" s="22" customFormat="1" ht="48" x14ac:dyDescent="0.2">
      <c r="A88" s="121" t="s">
        <v>198</v>
      </c>
      <c r="B88" s="1">
        <v>976</v>
      </c>
      <c r="C88" s="123" t="s">
        <v>78</v>
      </c>
      <c r="D88" s="123" t="s">
        <v>33</v>
      </c>
      <c r="E88" s="124" t="s">
        <v>200</v>
      </c>
      <c r="F88" s="123" t="s">
        <v>22</v>
      </c>
      <c r="G88" s="125">
        <v>270000</v>
      </c>
      <c r="H88" s="126">
        <v>290000</v>
      </c>
      <c r="I88" s="21"/>
      <c r="J88" s="21"/>
      <c r="K88" s="21"/>
      <c r="L88" s="21"/>
      <c r="M88" s="21"/>
      <c r="N88" s="21"/>
      <c r="O88" s="21"/>
      <c r="P88" s="21"/>
    </row>
    <row r="89" spans="1:16" s="45" customFormat="1" ht="12" x14ac:dyDescent="0.2">
      <c r="A89" s="10" t="s">
        <v>80</v>
      </c>
      <c r="B89" s="1">
        <v>976</v>
      </c>
      <c r="C89" s="14" t="s">
        <v>85</v>
      </c>
      <c r="D89" s="14" t="s">
        <v>9</v>
      </c>
      <c r="E89" s="15" t="s">
        <v>21</v>
      </c>
      <c r="F89" s="14" t="s">
        <v>22</v>
      </c>
      <c r="G89" s="47" t="str">
        <f>G93</f>
        <v>2380435</v>
      </c>
      <c r="H89" s="42">
        <f>H94</f>
        <v>2380430</v>
      </c>
      <c r="I89" s="44"/>
      <c r="J89" s="44"/>
      <c r="K89" s="44"/>
      <c r="L89" s="44"/>
      <c r="M89" s="44"/>
      <c r="N89" s="44"/>
      <c r="O89" s="44"/>
      <c r="P89" s="44"/>
    </row>
    <row r="90" spans="1:16" s="22" customFormat="1" ht="12" x14ac:dyDescent="0.2">
      <c r="A90" s="36" t="s">
        <v>82</v>
      </c>
      <c r="B90" s="2">
        <v>976</v>
      </c>
      <c r="C90" s="5" t="s">
        <v>85</v>
      </c>
      <c r="D90" s="5" t="s">
        <v>9</v>
      </c>
      <c r="E90" s="4" t="s">
        <v>21</v>
      </c>
      <c r="F90" s="5" t="s">
        <v>22</v>
      </c>
      <c r="G90" s="39" t="str">
        <f>G93</f>
        <v>2380435</v>
      </c>
      <c r="H90" s="24">
        <f>H94</f>
        <v>2380430</v>
      </c>
      <c r="I90" s="21"/>
      <c r="J90" s="21"/>
      <c r="K90" s="21"/>
      <c r="L90" s="21"/>
      <c r="M90" s="21"/>
      <c r="N90" s="21"/>
      <c r="O90" s="21"/>
      <c r="P90" s="21"/>
    </row>
    <row r="91" spans="1:16" s="22" customFormat="1" ht="12" x14ac:dyDescent="0.2">
      <c r="A91" s="37" t="s">
        <v>83</v>
      </c>
      <c r="B91" s="2">
        <v>976</v>
      </c>
      <c r="C91" s="5" t="s">
        <v>85</v>
      </c>
      <c r="D91" s="5" t="s">
        <v>9</v>
      </c>
      <c r="E91" s="4">
        <v>9900000000</v>
      </c>
      <c r="F91" s="4" t="s">
        <v>22</v>
      </c>
      <c r="G91" s="39" t="str">
        <f>G93</f>
        <v>2380435</v>
      </c>
      <c r="H91" s="24">
        <f>H94</f>
        <v>2380430</v>
      </c>
      <c r="I91" s="21"/>
      <c r="J91" s="21"/>
      <c r="K91" s="21"/>
      <c r="L91" s="21"/>
      <c r="M91" s="21"/>
      <c r="N91" s="21"/>
      <c r="O91" s="21"/>
      <c r="P91" s="21"/>
    </row>
    <row r="92" spans="1:16" s="22" customFormat="1" ht="48" x14ac:dyDescent="0.2">
      <c r="A92" s="38" t="s">
        <v>87</v>
      </c>
      <c r="B92" s="2">
        <v>976</v>
      </c>
      <c r="C92" s="5" t="s">
        <v>85</v>
      </c>
      <c r="D92" s="5" t="s">
        <v>9</v>
      </c>
      <c r="E92" s="4">
        <v>9990000000</v>
      </c>
      <c r="F92" s="5" t="s">
        <v>22</v>
      </c>
      <c r="G92" s="39" t="str">
        <f>G93</f>
        <v>2380435</v>
      </c>
      <c r="H92" s="24">
        <f>H94</f>
        <v>2380430</v>
      </c>
      <c r="I92" s="21"/>
      <c r="J92" s="21"/>
      <c r="K92" s="21"/>
      <c r="L92" s="21"/>
      <c r="M92" s="21"/>
      <c r="N92" s="21"/>
      <c r="O92" s="21"/>
      <c r="P92" s="21"/>
    </row>
    <row r="93" spans="1:16" s="22" customFormat="1" ht="24" x14ac:dyDescent="0.2">
      <c r="A93" s="38" t="s">
        <v>81</v>
      </c>
      <c r="B93" s="2">
        <v>976</v>
      </c>
      <c r="C93" s="5" t="s">
        <v>85</v>
      </c>
      <c r="D93" s="5" t="s">
        <v>9</v>
      </c>
      <c r="E93" s="4">
        <v>9999960010</v>
      </c>
      <c r="F93" s="5" t="s">
        <v>86</v>
      </c>
      <c r="G93" s="39" t="str">
        <f>G94</f>
        <v>2380435</v>
      </c>
      <c r="H93" s="24">
        <f>H94</f>
        <v>2380430</v>
      </c>
      <c r="I93" s="21"/>
      <c r="J93" s="21"/>
      <c r="K93" s="21"/>
      <c r="L93" s="21"/>
      <c r="M93" s="21"/>
      <c r="N93" s="21"/>
      <c r="O93" s="21"/>
      <c r="P93" s="21"/>
    </row>
    <row r="94" spans="1:16" s="22" customFormat="1" ht="36" x14ac:dyDescent="0.2">
      <c r="A94" s="38" t="s">
        <v>84</v>
      </c>
      <c r="B94" s="2">
        <v>976</v>
      </c>
      <c r="C94" s="5" t="s">
        <v>85</v>
      </c>
      <c r="D94" s="5" t="s">
        <v>9</v>
      </c>
      <c r="E94" s="4">
        <v>9999960010</v>
      </c>
      <c r="F94" s="5">
        <v>611</v>
      </c>
      <c r="G94" s="35" t="s">
        <v>218</v>
      </c>
      <c r="H94" s="24">
        <v>2380430</v>
      </c>
      <c r="I94" s="21"/>
      <c r="J94" s="21"/>
      <c r="K94" s="21"/>
      <c r="L94" s="21"/>
      <c r="M94" s="21"/>
      <c r="N94" s="21"/>
      <c r="O94" s="21"/>
      <c r="P94" s="21"/>
    </row>
    <row r="95" spans="1:16" x14ac:dyDescent="0.2">
      <c r="A95" s="112" t="s">
        <v>192</v>
      </c>
      <c r="B95" s="112"/>
      <c r="C95" s="112"/>
      <c r="D95" s="112"/>
      <c r="E95" s="111"/>
      <c r="F95" s="112"/>
      <c r="G95" s="113">
        <v>136525</v>
      </c>
      <c r="H95" s="114" t="s">
        <v>217</v>
      </c>
    </row>
    <row r="96" spans="1:16" x14ac:dyDescent="0.2">
      <c r="A96" s="112" t="s">
        <v>88</v>
      </c>
      <c r="B96" s="112"/>
      <c r="C96" s="112"/>
      <c r="D96" s="112"/>
      <c r="E96" s="112"/>
      <c r="F96" s="112"/>
      <c r="G96" s="115">
        <f>G95+G89+G81+G74+G67+G56+G8</f>
        <v>5461000</v>
      </c>
      <c r="H96" s="115">
        <f>H95+H89+H81+H74+H67+H56+H8</f>
        <v>5598000</v>
      </c>
      <c r="I96" s="109"/>
      <c r="J96" s="116"/>
    </row>
  </sheetData>
  <mergeCells count="9">
    <mergeCell ref="E1:I1"/>
    <mergeCell ref="A4:H4"/>
    <mergeCell ref="G6:H6"/>
    <mergeCell ref="B6:B7"/>
    <mergeCell ref="A6:A7"/>
    <mergeCell ref="C6:C7"/>
    <mergeCell ref="D6:D7"/>
    <mergeCell ref="E6:E7"/>
    <mergeCell ref="F6:F7"/>
  </mergeCells>
  <pageMargins left="0.7" right="0.7" top="0.75" bottom="0.75" header="0.3" footer="0.3"/>
  <pageSetup paperSize="9" scale="7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view="pageBreakPreview" zoomScale="60" zoomScaleNormal="100" workbookViewId="0">
      <selection activeCell="B2" sqref="B2"/>
    </sheetView>
  </sheetViews>
  <sheetFormatPr defaultColWidth="8.85546875" defaultRowHeight="15" x14ac:dyDescent="0.25"/>
  <cols>
    <col min="1" max="1" width="57.42578125" style="129" customWidth="1"/>
    <col min="2" max="2" width="34.7109375" style="129" customWidth="1"/>
    <col min="3" max="16384" width="8.85546875" style="129"/>
  </cols>
  <sheetData>
    <row r="2" spans="1:3" ht="51.75" x14ac:dyDescent="0.25">
      <c r="B2" s="120" t="s">
        <v>230</v>
      </c>
      <c r="C2" s="130"/>
    </row>
    <row r="5" spans="1:3" x14ac:dyDescent="0.25">
      <c r="A5" s="171" t="s">
        <v>223</v>
      </c>
      <c r="B5" s="171"/>
    </row>
    <row r="6" spans="1:3" x14ac:dyDescent="0.25">
      <c r="A6" s="171" t="s">
        <v>219</v>
      </c>
      <c r="B6" s="171"/>
    </row>
    <row r="7" spans="1:3" x14ac:dyDescent="0.25">
      <c r="A7" s="171"/>
      <c r="B7" s="171"/>
    </row>
    <row r="9" spans="1:3" x14ac:dyDescent="0.25">
      <c r="A9" s="131" t="s">
        <v>220</v>
      </c>
      <c r="B9" s="131" t="s">
        <v>221</v>
      </c>
    </row>
    <row r="10" spans="1:3" ht="36.75" x14ac:dyDescent="0.25">
      <c r="A10" s="3" t="s">
        <v>198</v>
      </c>
      <c r="B10" s="132">
        <v>250000</v>
      </c>
    </row>
    <row r="11" spans="1:3" x14ac:dyDescent="0.25">
      <c r="A11" s="131" t="s">
        <v>88</v>
      </c>
      <c r="B11" s="132">
        <v>250000</v>
      </c>
    </row>
  </sheetData>
  <mergeCells count="3">
    <mergeCell ref="A5:B5"/>
    <mergeCell ref="A6:B6"/>
    <mergeCell ref="A7:B7"/>
  </mergeCells>
  <pageMargins left="0.7" right="0.7" top="0.75" bottom="0.75" header="0.3" footer="0.3"/>
  <pageSetup paperSize="9" scale="9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view="pageBreakPreview" zoomScale="60" zoomScaleNormal="100" workbookViewId="0">
      <selection activeCell="B12" sqref="B12"/>
    </sheetView>
  </sheetViews>
  <sheetFormatPr defaultColWidth="8.85546875" defaultRowHeight="15" x14ac:dyDescent="0.25"/>
  <cols>
    <col min="1" max="1" width="57.42578125" style="129" customWidth="1"/>
    <col min="2" max="3" width="19.42578125" style="129" customWidth="1"/>
    <col min="4" max="16384" width="8.85546875" style="129"/>
  </cols>
  <sheetData>
    <row r="2" spans="1:3" ht="52.15" customHeight="1" x14ac:dyDescent="0.25">
      <c r="B2" s="173" t="s">
        <v>231</v>
      </c>
      <c r="C2" s="173"/>
    </row>
    <row r="5" spans="1:3" x14ac:dyDescent="0.25">
      <c r="A5" s="171" t="s">
        <v>224</v>
      </c>
      <c r="B5" s="171"/>
      <c r="C5" s="171"/>
    </row>
    <row r="6" spans="1:3" x14ac:dyDescent="0.25">
      <c r="A6" s="171" t="s">
        <v>219</v>
      </c>
      <c r="B6" s="171"/>
      <c r="C6" s="171"/>
    </row>
    <row r="7" spans="1:3" x14ac:dyDescent="0.25">
      <c r="A7" s="171"/>
      <c r="B7" s="171"/>
    </row>
    <row r="9" spans="1:3" x14ac:dyDescent="0.25">
      <c r="A9" s="131" t="s">
        <v>220</v>
      </c>
      <c r="B9" s="172" t="s">
        <v>221</v>
      </c>
      <c r="C9" s="172"/>
    </row>
    <row r="10" spans="1:3" ht="36.75" x14ac:dyDescent="0.25">
      <c r="A10" s="3" t="s">
        <v>198</v>
      </c>
      <c r="B10" s="132">
        <v>270000</v>
      </c>
      <c r="C10" s="132">
        <v>290000</v>
      </c>
    </row>
    <row r="11" spans="1:3" x14ac:dyDescent="0.25">
      <c r="A11" s="131" t="s">
        <v>88</v>
      </c>
      <c r="B11" s="132">
        <v>270000</v>
      </c>
      <c r="C11" s="132">
        <f>C10</f>
        <v>290000</v>
      </c>
    </row>
  </sheetData>
  <mergeCells count="5">
    <mergeCell ref="A7:B7"/>
    <mergeCell ref="B9:C9"/>
    <mergeCell ref="B2:C2"/>
    <mergeCell ref="A5:C5"/>
    <mergeCell ref="A6:C6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текст</vt:lpstr>
      <vt:lpstr>п1 ист вн фин деф</vt:lpstr>
      <vt:lpstr>п5 объем дох</vt:lpstr>
      <vt:lpstr>п.6 расх 2017 по разд</vt:lpstr>
      <vt:lpstr>п7 распр БА на 18-19г</vt:lpstr>
      <vt:lpstr>п8 расп БА на 2017 в вед стр+</vt:lpstr>
      <vt:lpstr>9</vt:lpstr>
      <vt:lpstr>10</vt:lpstr>
      <vt:lpstr>11</vt:lpstr>
      <vt:lpstr>текст!Область_печати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2017-05-05T05:46:19Z</dcterms:modified>
</cp:coreProperties>
</file>